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60" windowHeight="8865"/>
  </bookViews>
  <sheets>
    <sheet name="119" sheetId="1" r:id="rId1"/>
  </sheets>
  <externalReferences>
    <externalReference r:id="rId2"/>
  </externalReferences>
  <definedNames>
    <definedName name="_xlnm._FilterDatabase" localSheetId="0" hidden="1">'119'!$A$4:$U$54</definedName>
    <definedName name="_xlnm.Print_Area" localSheetId="0">'119'!$A$1:$U$55</definedName>
  </definedNames>
  <calcPr calcId="162913"/>
</workbook>
</file>

<file path=xl/calcChain.xml><?xml version="1.0" encoding="utf-8"?>
<calcChain xmlns="http://schemas.openxmlformats.org/spreadsheetml/2006/main">
  <c r="T54" i="1" l="1"/>
  <c r="T53" i="1"/>
  <c r="T52" i="1"/>
  <c r="AP51" i="1"/>
  <c r="AI51" i="1"/>
  <c r="AB51" i="1"/>
  <c r="AC51" i="1" s="1"/>
  <c r="AJ51" i="1" s="1"/>
  <c r="T51" i="1"/>
  <c r="AP50" i="1"/>
  <c r="AI50" i="1"/>
  <c r="AB50" i="1"/>
  <c r="AC50" i="1" s="1"/>
  <c r="AJ50" i="1" s="1"/>
  <c r="T50" i="1"/>
  <c r="T49" i="1"/>
  <c r="T48" i="1"/>
  <c r="T47" i="1"/>
  <c r="AP46" i="1"/>
  <c r="AI46" i="1"/>
  <c r="AB46" i="1"/>
  <c r="AC46" i="1" s="1"/>
  <c r="T46" i="1"/>
  <c r="AP45" i="1"/>
  <c r="AI45" i="1"/>
  <c r="AB45" i="1"/>
  <c r="AC45" i="1" s="1"/>
  <c r="T45" i="1"/>
  <c r="AP44" i="1"/>
  <c r="AI44" i="1"/>
  <c r="AB44" i="1"/>
  <c r="AC44" i="1" s="1"/>
  <c r="T44" i="1"/>
  <c r="AP43" i="1"/>
  <c r="AI43" i="1"/>
  <c r="AB43" i="1"/>
  <c r="AC43" i="1" s="1"/>
  <c r="T43" i="1"/>
  <c r="AP42" i="1"/>
  <c r="AI42" i="1"/>
  <c r="AB42" i="1"/>
  <c r="AC42" i="1" s="1"/>
  <c r="T42" i="1"/>
  <c r="AP41" i="1"/>
  <c r="AI41" i="1"/>
  <c r="AB41" i="1"/>
  <c r="AC41" i="1" s="1"/>
  <c r="T41" i="1"/>
  <c r="T40" i="1"/>
  <c r="AP39" i="1"/>
  <c r="AI39" i="1"/>
  <c r="AB39" i="1"/>
  <c r="AC39" i="1" s="1"/>
  <c r="AJ39" i="1" s="1"/>
  <c r="T39" i="1"/>
  <c r="AP38" i="1"/>
  <c r="AI38" i="1"/>
  <c r="AB38" i="1"/>
  <c r="AC38" i="1" s="1"/>
  <c r="AJ38" i="1" s="1"/>
  <c r="T38" i="1"/>
  <c r="T37" i="1"/>
  <c r="AP36" i="1"/>
  <c r="AI36" i="1"/>
  <c r="AB36" i="1"/>
  <c r="AC36" i="1" s="1"/>
  <c r="AJ36" i="1" s="1"/>
  <c r="AQ36" i="1" s="1"/>
  <c r="T36" i="1"/>
  <c r="AP35" i="1"/>
  <c r="AI35" i="1"/>
  <c r="AB35" i="1"/>
  <c r="AC35" i="1" s="1"/>
  <c r="AJ35" i="1" s="1"/>
  <c r="AQ35" i="1" s="1"/>
  <c r="T35" i="1"/>
  <c r="AP34" i="1"/>
  <c r="AI34" i="1"/>
  <c r="AB34" i="1"/>
  <c r="AC34" i="1" s="1"/>
  <c r="AJ34" i="1" s="1"/>
  <c r="AQ34" i="1" s="1"/>
  <c r="T34" i="1"/>
  <c r="AP33" i="1"/>
  <c r="AI33" i="1"/>
  <c r="AB33" i="1"/>
  <c r="AC33" i="1" s="1"/>
  <c r="AJ33" i="1" s="1"/>
  <c r="AQ33" i="1" s="1"/>
  <c r="T33" i="1"/>
  <c r="AP32" i="1"/>
  <c r="AI32" i="1"/>
  <c r="AB32" i="1"/>
  <c r="AC32" i="1" s="1"/>
  <c r="AJ32" i="1" s="1"/>
  <c r="AQ32" i="1" s="1"/>
  <c r="T32" i="1"/>
  <c r="T31" i="1"/>
  <c r="I30" i="1"/>
  <c r="T30" i="1" s="1"/>
  <c r="T29" i="1"/>
  <c r="AP28" i="1"/>
  <c r="AI28" i="1"/>
  <c r="AB28" i="1"/>
  <c r="AC28" i="1" s="1"/>
  <c r="AJ28" i="1" s="1"/>
  <c r="T28" i="1"/>
  <c r="T27" i="1"/>
  <c r="T26" i="1"/>
  <c r="T25" i="1"/>
  <c r="AP24" i="1"/>
  <c r="AI24" i="1"/>
  <c r="AB24" i="1"/>
  <c r="AC24" i="1" s="1"/>
  <c r="T24" i="1"/>
  <c r="AP23" i="1"/>
  <c r="AI23" i="1"/>
  <c r="AB23" i="1"/>
  <c r="AC23" i="1" s="1"/>
  <c r="T23" i="1"/>
  <c r="AP22" i="1"/>
  <c r="AI22" i="1"/>
  <c r="AB22" i="1"/>
  <c r="AC22" i="1" s="1"/>
  <c r="T22" i="1"/>
  <c r="AP21" i="1"/>
  <c r="AI21" i="1"/>
  <c r="AB21" i="1"/>
  <c r="AC21" i="1" s="1"/>
  <c r="T21" i="1"/>
  <c r="AP20" i="1"/>
  <c r="AI20" i="1"/>
  <c r="AB20" i="1"/>
  <c r="AC20" i="1" s="1"/>
  <c r="T20" i="1"/>
  <c r="AP19" i="1"/>
  <c r="AI19" i="1"/>
  <c r="AB19" i="1"/>
  <c r="AC19" i="1" s="1"/>
  <c r="T19" i="1"/>
  <c r="AP18" i="1"/>
  <c r="AI18" i="1"/>
  <c r="AB18" i="1"/>
  <c r="AC18" i="1" s="1"/>
  <c r="T18" i="1"/>
  <c r="AP17" i="1"/>
  <c r="AI17" i="1"/>
  <c r="AB17" i="1"/>
  <c r="AC17" i="1" s="1"/>
  <c r="T17" i="1"/>
  <c r="AP16" i="1"/>
  <c r="AI16" i="1"/>
  <c r="AB16" i="1"/>
  <c r="AC16" i="1" s="1"/>
  <c r="T16" i="1"/>
  <c r="AP15" i="1"/>
  <c r="AI15" i="1"/>
  <c r="AB15" i="1"/>
  <c r="AC15" i="1" s="1"/>
  <c r="T15" i="1"/>
  <c r="AP14" i="1"/>
  <c r="AI14" i="1"/>
  <c r="AB14" i="1"/>
  <c r="AC14" i="1" s="1"/>
  <c r="T14" i="1"/>
  <c r="AP13" i="1"/>
  <c r="AI13" i="1"/>
  <c r="AB13" i="1"/>
  <c r="AC13" i="1" s="1"/>
  <c r="T13" i="1"/>
  <c r="AP12" i="1"/>
  <c r="AI12" i="1"/>
  <c r="AB12" i="1"/>
  <c r="AC12" i="1" s="1"/>
  <c r="T12" i="1"/>
  <c r="AP11" i="1"/>
  <c r="AI11" i="1"/>
  <c r="AB11" i="1"/>
  <c r="AC11" i="1" s="1"/>
  <c r="T11" i="1"/>
  <c r="AP10" i="1"/>
  <c r="AI10" i="1"/>
  <c r="AI5" i="1" s="1"/>
  <c r="AB10" i="1"/>
  <c r="AC10" i="1" s="1"/>
  <c r="T10" i="1"/>
  <c r="T9" i="1"/>
  <c r="AP8" i="1"/>
  <c r="AI8" i="1"/>
  <c r="AB8" i="1"/>
  <c r="AC8" i="1" s="1"/>
  <c r="AJ8" i="1" s="1"/>
  <c r="T8" i="1"/>
  <c r="AP7" i="1"/>
  <c r="AI7" i="1"/>
  <c r="AB7" i="1"/>
  <c r="AC7" i="1" s="1"/>
  <c r="AJ7" i="1" s="1"/>
  <c r="T7" i="1"/>
  <c r="AP6" i="1"/>
  <c r="AI6" i="1"/>
  <c r="AB6" i="1"/>
  <c r="AC6" i="1" s="1"/>
  <c r="T6" i="1"/>
  <c r="T5" i="1" s="1"/>
  <c r="AU5" i="1"/>
  <c r="AT5" i="1"/>
  <c r="AS5" i="1"/>
  <c r="AR5" i="1"/>
  <c r="AP5" i="1"/>
  <c r="AO5" i="1"/>
  <c r="AN5" i="1"/>
  <c r="AM5" i="1"/>
  <c r="AL5" i="1"/>
  <c r="AK5" i="1"/>
  <c r="AH5" i="1"/>
  <c r="AG5" i="1"/>
  <c r="AF5" i="1"/>
  <c r="AE5" i="1"/>
  <c r="AD5" i="1"/>
  <c r="AB5" i="1"/>
  <c r="AA5" i="1"/>
  <c r="Z5" i="1"/>
  <c r="Y5" i="1"/>
  <c r="X5" i="1"/>
  <c r="W5" i="1"/>
  <c r="S5" i="1"/>
  <c r="R5" i="1"/>
  <c r="Q5" i="1"/>
  <c r="P5" i="1"/>
  <c r="O5" i="1"/>
  <c r="N5" i="1"/>
  <c r="M5" i="1"/>
  <c r="L5" i="1"/>
  <c r="K5" i="1"/>
  <c r="J5" i="1"/>
  <c r="H5" i="1"/>
  <c r="A2" i="1"/>
  <c r="AQ7" i="1" l="1"/>
  <c r="AQ28" i="1"/>
  <c r="AQ8" i="1"/>
  <c r="AQ38" i="1"/>
  <c r="AQ39" i="1"/>
  <c r="AQ50" i="1"/>
  <c r="AQ51" i="1"/>
  <c r="I5" i="1"/>
  <c r="AJ10" i="1"/>
  <c r="AQ10" i="1" s="1"/>
  <c r="AJ11" i="1"/>
  <c r="AQ11" i="1" s="1"/>
  <c r="AJ12" i="1"/>
  <c r="AQ12" i="1" s="1"/>
  <c r="AJ13" i="1"/>
  <c r="AQ13" i="1" s="1"/>
  <c r="AJ14" i="1"/>
  <c r="AQ14" i="1" s="1"/>
  <c r="AJ15" i="1"/>
  <c r="AQ15" i="1" s="1"/>
  <c r="AJ16" i="1"/>
  <c r="AQ16" i="1" s="1"/>
  <c r="AJ17" i="1"/>
  <c r="AQ17" i="1" s="1"/>
  <c r="AJ18" i="1"/>
  <c r="AQ18" i="1" s="1"/>
  <c r="AJ19" i="1"/>
  <c r="AQ19" i="1" s="1"/>
  <c r="AJ20" i="1"/>
  <c r="AQ20" i="1" s="1"/>
  <c r="AJ21" i="1"/>
  <c r="AQ21" i="1" s="1"/>
  <c r="AJ22" i="1"/>
  <c r="AQ22" i="1" s="1"/>
  <c r="AJ23" i="1"/>
  <c r="AQ23" i="1" s="1"/>
  <c r="AJ24" i="1"/>
  <c r="AQ24" i="1" s="1"/>
  <c r="AJ41" i="1"/>
  <c r="AQ41" i="1" s="1"/>
  <c r="AJ42" i="1"/>
  <c r="AQ42" i="1" s="1"/>
  <c r="AJ43" i="1"/>
  <c r="AQ43" i="1" s="1"/>
  <c r="AJ44" i="1"/>
  <c r="AQ44" i="1" s="1"/>
  <c r="AJ45" i="1"/>
  <c r="AQ45" i="1" s="1"/>
  <c r="AJ46" i="1"/>
  <c r="AQ46" i="1" s="1"/>
  <c r="AJ6" i="1"/>
  <c r="AC5" i="1"/>
  <c r="AQ6" i="1" l="1"/>
  <c r="AQ5" i="1" s="1"/>
  <c r="AJ5" i="1"/>
</calcChain>
</file>

<file path=xl/sharedStrings.xml><?xml version="1.0" encoding="utf-8"?>
<sst xmlns="http://schemas.openxmlformats.org/spreadsheetml/2006/main" count="73" uniqueCount="71">
  <si>
    <t>Муниципальное бюджетное  дошкольное образовательное учреждение "Ясли-сад №  119 общеразвивающего типа города Макеевки"</t>
  </si>
  <si>
    <t>Заявка июль</t>
  </si>
  <si>
    <t>Остаток 
на 01.08.21</t>
  </si>
  <si>
    <t>Заявка август</t>
  </si>
  <si>
    <t>Остаток 
на 01.09.21</t>
  </si>
  <si>
    <t>Заявка сентябрь</t>
  </si>
  <si>
    <t>Остаток 
на 31.09.21</t>
  </si>
  <si>
    <t>Раздел
(2 знака)</t>
  </si>
  <si>
    <t>Позраздел
(2 знака)</t>
  </si>
  <si>
    <t>Целевая статья
(7 знаков)</t>
  </si>
  <si>
    <t>вид расходов
(3 знака)</t>
  </si>
  <si>
    <t>КОСГУ
(3 знака)</t>
  </si>
  <si>
    <t>КФК
(6 знаков)</t>
  </si>
  <si>
    <t>КЭКР
(4 знака)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</si>
  <si>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</si>
  <si>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</si>
  <si>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</si>
  <si>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</si>
  <si>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</si>
  <si>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</si>
  <si>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</si>
  <si>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</si>
  <si>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</si>
  <si>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</si>
  <si>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</si>
  <si>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</si>
  <si>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2 024</t>
  </si>
  <si>
    <t>Примечание (вид расходов укрупненно)</t>
  </si>
  <si>
    <t>Итого</t>
  </si>
  <si>
    <t>Заработная плата</t>
  </si>
  <si>
    <t>Начисления на оплату труда</t>
  </si>
  <si>
    <t>услуги связи (1 шт*280 руб)*6 мес=1680 руб</t>
  </si>
  <si>
    <t>оплата теплоснабжения (210,83 гекк * 4405,80 рос.руб.)</t>
  </si>
  <si>
    <t>оплата водоснабжения, водоотведения (1229м3 х 47,184 руб. )</t>
  </si>
  <si>
    <t>оплата электроэнергии (3157 квт х 5,892 руб.)</t>
  </si>
  <si>
    <t>арендная плата</t>
  </si>
  <si>
    <t>обслуживание бассейна</t>
  </si>
  <si>
    <t>ТБО(кол-во детей  дет. х 0,28 (сут.коэф) х 23 раб.дней/250*132,81 руб..)</t>
  </si>
  <si>
    <t>Дератизация 2049 кв.м. * 1,19 руб, Дезинсекция -800 кв.м. * 2,38 руб.</t>
  </si>
  <si>
    <t>Услуги по очистке промышленных обьектов</t>
  </si>
  <si>
    <t>Ремонт</t>
  </si>
  <si>
    <t xml:space="preserve">ТО и диагностика оборудования </t>
  </si>
  <si>
    <t>гидравлически испытания</t>
  </si>
  <si>
    <t>Противопожарные мероприятия.Перезарядка огнетушителей 5227 руб.</t>
  </si>
  <si>
    <t>обслуживание пожарной сигнализации</t>
  </si>
  <si>
    <t>замер сопративления</t>
  </si>
  <si>
    <t>Ремонт щитовых</t>
  </si>
  <si>
    <t>Проведение исследования питьевой воды в соответствии с санитарными нормами</t>
  </si>
  <si>
    <t>Акты обследования дымоходов</t>
  </si>
  <si>
    <t>услуги прачечной</t>
  </si>
  <si>
    <t>Перезарядка огнетушителей</t>
  </si>
  <si>
    <t>Текущий ремонт</t>
  </si>
  <si>
    <t xml:space="preserve">РКО (0,5% от фонда зароботной платы)  </t>
  </si>
  <si>
    <t xml:space="preserve">Медицинские услуги (профосмотр сотрудников) </t>
  </si>
  <si>
    <t>Перенос данных 1С</t>
  </si>
  <si>
    <t xml:space="preserve">Обслуживание тревожной кнопки 1460 руб/мес*6мес=8760 руб;
</t>
  </si>
  <si>
    <t>Услуги по реагированию НПО в случае поступления сигнала на ПЦН 1500руб/мес*6мес=9000руб</t>
  </si>
  <si>
    <t>Обучение по теплоиспользующих установок</t>
  </si>
  <si>
    <t>Изготовление техпаспорта учреждения</t>
  </si>
  <si>
    <t>Обучение по охране труда</t>
  </si>
  <si>
    <r>
      <t xml:space="preserve">Краска </t>
    </r>
    <r>
      <rPr>
        <sz val="16"/>
        <rFont val="Times New Roman"/>
        <family val="1"/>
        <charset val="204"/>
      </rPr>
      <t>Эмаль 2,8 кг, или водоэмульсионная краска (9шт*500,00руб.)</t>
    </r>
  </si>
  <si>
    <r>
      <t>Бумага А4(500л): 2</t>
    </r>
    <r>
      <rPr>
        <sz val="16"/>
        <rFont val="Times New Roman"/>
        <family val="1"/>
        <charset val="204"/>
      </rPr>
      <t>0пач.*500,00руб.</t>
    </r>
  </si>
  <si>
    <r>
      <t>Моющее : Средства бытовой химии - 8</t>
    </r>
    <r>
      <rPr>
        <sz val="16"/>
        <rFont val="Times New Roman"/>
        <family val="1"/>
        <charset val="204"/>
      </rPr>
      <t>0шт*120,00руб.</t>
    </r>
  </si>
  <si>
    <r>
      <t>Дезинфицирующее средство 2</t>
    </r>
    <r>
      <rPr>
        <sz val="16"/>
        <rFont val="Times New Roman"/>
        <family val="1"/>
        <charset val="204"/>
      </rPr>
      <t>кг*1300,00руб</t>
    </r>
  </si>
  <si>
    <r>
      <t xml:space="preserve">Пожарка: </t>
    </r>
    <r>
      <rPr>
        <sz val="16"/>
        <rFont val="Times New Roman"/>
        <family val="1"/>
        <charset val="204"/>
      </rPr>
      <t>Светильник аварийный на светодиодах 9шт*2500руб.</t>
    </r>
  </si>
  <si>
    <r>
      <t>Набор одноразовой посуды: 64</t>
    </r>
    <r>
      <rPr>
        <sz val="16"/>
        <rFont val="Times New Roman"/>
        <family val="1"/>
        <charset val="204"/>
      </rPr>
      <t>детей.*5,00руб*97дней</t>
    </r>
  </si>
  <si>
    <t>питание 64 реб.*66 руб.*114 раб.дней</t>
  </si>
  <si>
    <t>уголь</t>
  </si>
  <si>
    <t>Налог на вывоз металлолома</t>
  </si>
  <si>
    <t>Заведующий МБДОУ № 119</t>
  </si>
  <si>
    <t>О.О.Бурлакова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</si>
</sst>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"/>
    <numFmt numFmtId="165" formatCode="000&quot; &quot;00&quot; &quot;00"/>
    <numFmt numFmtId="166" formatCode="000"/>
    <numFmt numFmtId="167" formatCode="000000"/>
    <numFmt numFmtId="168" formatCode="0000"/>
  </numFmts>
  <fonts count="8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49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3" fillId="2" borderId="0" xfId="0" applyFont="1" applyFill="1"/>
    <xf numFmtId="0" fontId="3" fillId="2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3" fillId="4" borderId="11" xfId="0" applyNumberFormat="1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165" fontId="3" fillId="5" borderId="8" xfId="0" applyNumberFormat="1" applyFont="1" applyFill="1" applyBorder="1" applyAlignment="1">
      <alignment horizontal="center" vertical="center"/>
    </xf>
    <xf numFmtId="166" fontId="3" fillId="5" borderId="8" xfId="0" applyNumberFormat="1" applyFont="1" applyFill="1" applyBorder="1" applyAlignment="1">
      <alignment horizontal="center" vertical="center"/>
    </xf>
    <xf numFmtId="167" fontId="3" fillId="5" borderId="8" xfId="0" applyNumberFormat="1" applyFont="1" applyFill="1" applyBorder="1" applyAlignment="1">
      <alignment horizontal="center" vertical="center"/>
    </xf>
    <xf numFmtId="168" fontId="3" fillId="5" borderId="8" xfId="0" applyNumberFormat="1" applyFont="1" applyFill="1" applyBorder="1" applyAlignment="1">
      <alignment horizontal="center" vertical="center"/>
    </xf>
    <xf numFmtId="3" fontId="2" fillId="5" borderId="8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left" vertical="center" wrapText="1"/>
    </xf>
    <xf numFmtId="4" fontId="3" fillId="5" borderId="8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7" fontId="3" fillId="2" borderId="8" xfId="0" applyNumberFormat="1" applyFont="1" applyFill="1" applyBorder="1" applyAlignment="1">
      <alignment horizontal="center" vertical="center"/>
    </xf>
    <xf numFmtId="168" fontId="3" fillId="2" borderId="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center" wrapText="1"/>
    </xf>
    <xf numFmtId="2" fontId="5" fillId="0" borderId="8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top" wrapText="1"/>
    </xf>
    <xf numFmtId="4" fontId="3" fillId="2" borderId="8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49" fontId="2" fillId="0" borderId="8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167" fontId="3" fillId="0" borderId="8" xfId="0" applyNumberFormat="1" applyFont="1" applyFill="1" applyBorder="1" applyAlignment="1">
      <alignment horizontal="center" vertical="center"/>
    </xf>
    <xf numFmtId="168" fontId="3" fillId="0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168" fontId="3" fillId="2" borderId="8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8" fontId="3" fillId="0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7" fillId="0" borderId="0" xfId="0" applyFont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8" formatCode="000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0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7" formatCode="000000"/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6" formatCode="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6" formatCode="0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6" formatCode="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6" formatCode="0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00&quot; &quot;00&quot; &quot;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5" formatCode="000&quot; &quot;00&quot; &quot;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4" formatCode="00"/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00"/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4" formatCode="00"/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49"/>
          <bgColor indexed="9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4/_&#1057;&#1040;&#1044;&#1067;%20&#1056;&#1072;&#1089;&#1087;&#1088;&#1077;&#1076;&#1077;&#1083;&#1077;&#1085;&#1080;&#1077;%20&#1103;&#1085;&#1074;&#1072;&#1088;&#1100;-&#1080;&#1102;&#1085;&#1100;%202024&#1075;(&#1053;&#1055;,&#1045;&#1045;.&#1040;.&#1052;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5"/>
      <sheetName val="1"/>
      <sheetName val="2"/>
      <sheetName val="4"/>
      <sheetName val="5"/>
      <sheetName val="7"/>
      <sheetName val="8"/>
      <sheetName val="9"/>
      <sheetName val="17"/>
      <sheetName val="19"/>
      <sheetName val="20"/>
      <sheetName val="26"/>
      <sheetName val="27"/>
      <sheetName val="28"/>
      <sheetName val="29"/>
      <sheetName val="30"/>
      <sheetName val="31"/>
      <sheetName val="32"/>
      <sheetName val="33"/>
      <sheetName val="34"/>
      <sheetName val="37"/>
      <sheetName val="38"/>
      <sheetName val="41"/>
      <sheetName val="49"/>
      <sheetName val="54"/>
      <sheetName val="55"/>
      <sheetName val="57"/>
      <sheetName val="59"/>
      <sheetName val="60"/>
      <sheetName val="64"/>
      <sheetName val="65"/>
      <sheetName val="70"/>
      <sheetName val="79"/>
      <sheetName val="80"/>
      <sheetName val="82"/>
      <sheetName val="84"/>
      <sheetName val="89"/>
      <sheetName val="93"/>
      <sheetName val="94"/>
      <sheetName val="95"/>
      <sheetName val="98"/>
      <sheetName val="106"/>
      <sheetName val="110"/>
      <sheetName val="114"/>
      <sheetName val="115"/>
      <sheetName val="117"/>
      <sheetName val="119"/>
      <sheetName val="121"/>
      <sheetName val="122"/>
      <sheetName val="124"/>
      <sheetName val="127"/>
      <sheetName val="129"/>
      <sheetName val="132"/>
      <sheetName val="135"/>
      <sheetName val="136"/>
      <sheetName val="137"/>
      <sheetName val="141"/>
      <sheetName val="142"/>
      <sheetName val="143"/>
      <sheetName val="148"/>
      <sheetName val="152"/>
      <sheetName val="154"/>
      <sheetName val="158"/>
      <sheetName val="159"/>
      <sheetName val="161"/>
      <sheetName val="167"/>
      <sheetName val="168"/>
      <sheetName val="174"/>
      <sheetName val="175"/>
      <sheetName val="179"/>
      <sheetName val="180"/>
      <sheetName val="183"/>
      <sheetName val="184"/>
      <sheetName val="186"/>
      <sheetName val="190"/>
      <sheetName val="191"/>
      <sheetName val="192"/>
      <sheetName val="193"/>
      <sheetName val="194"/>
      <sheetName val="СВОД"/>
      <sheetName val="СВОД (все+11,15)"/>
      <sheetName val="11и 15"/>
      <sheetName val="Лист1"/>
    </sheetNames>
    <sheetDataSet>
      <sheetData sheetId="0"/>
      <sheetData sheetId="1"/>
      <sheetData sheetId="2"/>
      <sheetData sheetId="3">
        <row r="2">
          <cell r="A2" t="str">
            <v>РАСПРЕДЕЛЕНИЕ  НА ЯНВАРЬ-ИЮНЬ   2024   ГОДА   ПО   ГОРОДУ   МАКЕЕВКА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ables/table1.xml><?xml version="1.0" encoding="utf-8"?>
<table xmlns="http://schemas.openxmlformats.org/spreadsheetml/2006/main" id="1" name="Таблица1293450515253545556575859606162636465666768697071727374757677787980818283848586878889909192939495" displayName="Таблица1293450515253545556575859606162636465666768697071727374757677787980818283848586878889909192939495" ref="A4:U54" insertRowShift="1" totalsRowShown="0" headerRowDxfId="44" dataDxfId="42" headerRowBorderDxfId="43" totalsRowBorderDxfId="41">
  <autoFilter ref="A4:U54"/>
  <tableColumns count="21">
    <tableColumn id="1" name="Раздел_x000a_(2 знака)" dataDxfId="40" totalsRowDxfId="39"/>
    <tableColumn id="2" name="Позраздел_x000a_(2 знака)" dataDxfId="38" totalsRowDxfId="37"/>
    <tableColumn id="3" name="Целевая статья_x000a_(7 знаков)" dataDxfId="36" totalsRowDxfId="35"/>
    <tableColumn id="4" name="вид расходов_x000a_(3 знака)" dataDxfId="34" totalsRowDxfId="33"/>
    <tableColumn id="5" name="КОСГУ_x000a_(3 знака)" dataDxfId="32" totalsRowDxfId="31"/>
    <tableColumn id="6" name="КФК_x000a_(6 знаков)" dataDxfId="30" totalsRowDxfId="29"/>
    <tableColumn id="7" name="КЭКР_x000a_(4 знака)" dataDxfId="28" totalsRowDxfId="27"/>
    <tableColumn id="24" name="январь" dataDxfId="26" totalsRowDxfId="25"/>
    <tableColumn id="25" name="февраль" dataDxfId="24" totalsRowDxfId="23"/>
    <tableColumn id="26" name="март" dataDxfId="22" totalsRowDxfId="21"/>
    <tableColumn id="22" name="апрель" dataDxfId="20" totalsRowDxfId="19"/>
    <tableColumn id="23" name="май" dataDxfId="18" totalsRowDxfId="17"/>
    <tableColumn id="21" name="июнь" dataDxfId="16" totalsRowDxfId="15"/>
    <tableColumn id="8" name="июль" dataDxfId="14" totalsRowDxfId="13"/>
    <tableColumn id="9" name="август" dataDxfId="12" totalsRowDxfId="11"/>
    <tableColumn id="10" name="сентябрь" dataDxfId="10" totalsRowDxfId="9"/>
    <tableColumn id="20" name="октябрь" dataDxfId="8" totalsRowDxfId="7"/>
    <tableColumn id="19" name="ноябрь" dataDxfId="6" totalsRowDxfId="5"/>
    <tableColumn id="18" name="декабрь" dataDxfId="4" totalsRowDxfId="3"/>
    <tableColumn id="11" name="2 024" dataDxfId="2" totalsRowDxfId="1">
      <calculatedColumnFormula>SUM(H5:S5)</calculatedColumnFormula>
    </tableColumn>
    <tableColumn id="12" name="Примечание (вид расходов укрупненно)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55"/>
  <sheetViews>
    <sheetView tabSelected="1" view="pageBreakPreview" zoomScale="50" zoomScaleNormal="50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29" sqref="U29"/>
    </sheetView>
  </sheetViews>
  <sheetFormatPr defaultRowHeight="20.25" x14ac:dyDescent="0.3"/>
  <cols>
    <col min="1" max="1" width="14.75" style="49" customWidth="1"/>
    <col min="2" max="2" width="15" style="49" customWidth="1"/>
    <col min="3" max="3" width="18.5" style="49" customWidth="1"/>
    <col min="4" max="4" width="15.125" style="49" customWidth="1"/>
    <col min="5" max="6" width="14.875" style="49" customWidth="1"/>
    <col min="7" max="7" width="14.125" style="49" customWidth="1"/>
    <col min="8" max="13" width="15.5" style="49" customWidth="1"/>
    <col min="14" max="19" width="15.5" style="49" hidden="1" customWidth="1"/>
    <col min="20" max="20" width="20.5" style="49" customWidth="1"/>
    <col min="21" max="21" width="71.75" style="55" customWidth="1"/>
    <col min="22" max="28" width="9" style="1"/>
    <col min="29" max="29" width="17.125" style="1" customWidth="1"/>
    <col min="30" max="35" width="9" style="1"/>
    <col min="36" max="36" width="16.875" style="1" customWidth="1"/>
    <col min="37" max="42" width="9" style="1"/>
    <col min="43" max="43" width="17.875" style="1" customWidth="1"/>
    <col min="44" max="16384" width="9" style="1"/>
  </cols>
  <sheetData>
    <row r="2" spans="1:47" x14ac:dyDescent="0.3">
      <c r="A2" s="61" t="str">
        <f>'[1]2'!A2:U2</f>
        <v>РАСПРЕДЕЛЕНИЕ  НА ЯНВАРЬ-ИЮНЬ   2024   ГОДА   ПО   ГОРОДУ   МАКЕЕВКА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47" customFormat="1" ht="39" customHeight="1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4"/>
      <c r="W3" s="56" t="s">
        <v>1</v>
      </c>
      <c r="X3" s="57"/>
      <c r="Y3" s="57"/>
      <c r="Z3" s="57"/>
      <c r="AA3" s="57"/>
      <c r="AB3" s="58"/>
      <c r="AC3" s="59" t="s">
        <v>2</v>
      </c>
      <c r="AD3" s="56" t="s">
        <v>3</v>
      </c>
      <c r="AE3" s="57"/>
      <c r="AF3" s="57"/>
      <c r="AG3" s="57"/>
      <c r="AH3" s="57"/>
      <c r="AI3" s="58"/>
      <c r="AJ3" s="59" t="s">
        <v>4</v>
      </c>
      <c r="AK3" s="56" t="s">
        <v>5</v>
      </c>
      <c r="AL3" s="57"/>
      <c r="AM3" s="57"/>
      <c r="AN3" s="57"/>
      <c r="AO3" s="57"/>
      <c r="AP3" s="58"/>
      <c r="AQ3" s="59" t="s">
        <v>6</v>
      </c>
      <c r="AR3" s="2"/>
      <c r="AS3" s="2"/>
      <c r="AT3" s="2"/>
      <c r="AU3" s="2"/>
    </row>
    <row r="4" spans="1:47" ht="67.5" customHeight="1" x14ac:dyDescent="0.3">
      <c r="A4" s="3" t="s">
        <v>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  <c r="T4" s="5" t="s">
        <v>26</v>
      </c>
      <c r="U4" s="6" t="s">
        <v>27</v>
      </c>
      <c r="W4" s="2"/>
      <c r="X4" s="2"/>
      <c r="Y4" s="2"/>
      <c r="Z4" s="2"/>
      <c r="AA4" s="2"/>
      <c r="AB4" s="2" t="s">
        <v>28</v>
      </c>
      <c r="AC4" s="60"/>
      <c r="AD4" s="2"/>
      <c r="AE4" s="2"/>
      <c r="AF4" s="2"/>
      <c r="AG4" s="2"/>
      <c r="AH4" s="2"/>
      <c r="AI4" s="2" t="s">
        <v>28</v>
      </c>
      <c r="AJ4" s="60"/>
      <c r="AK4" s="2"/>
      <c r="AL4" s="2"/>
      <c r="AM4" s="2"/>
      <c r="AN4" s="2"/>
      <c r="AO4" s="2"/>
      <c r="AP4" s="2" t="s">
        <v>28</v>
      </c>
      <c r="AQ4" s="60"/>
      <c r="AR4" s="2"/>
      <c r="AS4" s="2"/>
      <c r="AT4" s="2"/>
      <c r="AU4" s="2"/>
    </row>
    <row r="5" spans="1:47" ht="18.75" customHeight="1" x14ac:dyDescent="0.3">
      <c r="A5" s="7"/>
      <c r="B5" s="8"/>
      <c r="C5" s="9"/>
      <c r="D5" s="10"/>
      <c r="E5" s="10"/>
      <c r="F5" s="11"/>
      <c r="G5" s="12"/>
      <c r="H5" s="13">
        <f>SUM(H6:H53)</f>
        <v>2697822</v>
      </c>
      <c r="I5" s="13">
        <f t="shared" ref="I5:T5" si="0">SUM(I6:I53)</f>
        <v>2130114</v>
      </c>
      <c r="J5" s="13">
        <f t="shared" si="0"/>
        <v>1791378</v>
      </c>
      <c r="K5" s="13">
        <f t="shared" si="0"/>
        <v>1791586</v>
      </c>
      <c r="L5" s="13">
        <f t="shared" si="0"/>
        <v>1777944</v>
      </c>
      <c r="M5" s="13">
        <f t="shared" si="0"/>
        <v>252641</v>
      </c>
      <c r="N5" s="13">
        <f t="shared" si="0"/>
        <v>0</v>
      </c>
      <c r="O5" s="13">
        <f t="shared" si="0"/>
        <v>0</v>
      </c>
      <c r="P5" s="13">
        <f t="shared" si="0"/>
        <v>0</v>
      </c>
      <c r="Q5" s="13">
        <f t="shared" si="0"/>
        <v>0</v>
      </c>
      <c r="R5" s="13">
        <f t="shared" si="0"/>
        <v>0</v>
      </c>
      <c r="S5" s="13">
        <f t="shared" si="0"/>
        <v>0</v>
      </c>
      <c r="T5" s="13">
        <f t="shared" si="0"/>
        <v>10441485</v>
      </c>
      <c r="U5" s="14"/>
      <c r="W5" s="15">
        <f t="shared" ref="W5:AU5" si="1">SUM(W6:W65)</f>
        <v>0</v>
      </c>
      <c r="X5" s="15">
        <f t="shared" si="1"/>
        <v>0</v>
      </c>
      <c r="Y5" s="15">
        <f t="shared" si="1"/>
        <v>0</v>
      </c>
      <c r="Z5" s="15">
        <f t="shared" si="1"/>
        <v>0</v>
      </c>
      <c r="AA5" s="15">
        <f t="shared" si="1"/>
        <v>0</v>
      </c>
      <c r="AB5" s="15">
        <f t="shared" si="1"/>
        <v>0</v>
      </c>
      <c r="AC5" s="15">
        <f t="shared" si="1"/>
        <v>0</v>
      </c>
      <c r="AD5" s="15">
        <f t="shared" si="1"/>
        <v>0</v>
      </c>
      <c r="AE5" s="15">
        <f t="shared" si="1"/>
        <v>0</v>
      </c>
      <c r="AF5" s="15">
        <f t="shared" si="1"/>
        <v>0</v>
      </c>
      <c r="AG5" s="15">
        <f t="shared" si="1"/>
        <v>0</v>
      </c>
      <c r="AH5" s="15">
        <f t="shared" si="1"/>
        <v>0</v>
      </c>
      <c r="AI5" s="15">
        <f t="shared" si="1"/>
        <v>0</v>
      </c>
      <c r="AJ5" s="15">
        <f t="shared" si="1"/>
        <v>0</v>
      </c>
      <c r="AK5" s="15">
        <f t="shared" si="1"/>
        <v>0</v>
      </c>
      <c r="AL5" s="15">
        <f t="shared" si="1"/>
        <v>0</v>
      </c>
      <c r="AM5" s="15">
        <f t="shared" si="1"/>
        <v>0</v>
      </c>
      <c r="AN5" s="15">
        <f t="shared" si="1"/>
        <v>0</v>
      </c>
      <c r="AO5" s="15">
        <f t="shared" si="1"/>
        <v>0</v>
      </c>
      <c r="AP5" s="15">
        <f t="shared" si="1"/>
        <v>0</v>
      </c>
      <c r="AQ5" s="15">
        <f t="shared" si="1"/>
        <v>0</v>
      </c>
      <c r="AR5" s="15">
        <f t="shared" si="1"/>
        <v>0</v>
      </c>
      <c r="AS5" s="15">
        <f t="shared" si="1"/>
        <v>0</v>
      </c>
      <c r="AT5" s="15">
        <f t="shared" si="1"/>
        <v>0</v>
      </c>
      <c r="AU5" s="15">
        <f t="shared" si="1"/>
        <v>0</v>
      </c>
    </row>
    <row r="6" spans="1:47" x14ac:dyDescent="0.3">
      <c r="A6" s="16">
        <v>7</v>
      </c>
      <c r="B6" s="16">
        <v>1</v>
      </c>
      <c r="C6" s="17">
        <v>1400001010</v>
      </c>
      <c r="D6" s="18">
        <v>111</v>
      </c>
      <c r="E6" s="18">
        <v>211</v>
      </c>
      <c r="F6" s="19">
        <v>70101</v>
      </c>
      <c r="G6" s="20">
        <v>2111</v>
      </c>
      <c r="H6" s="21">
        <v>1242000</v>
      </c>
      <c r="I6" s="21">
        <v>1300000</v>
      </c>
      <c r="J6" s="21">
        <v>1300000</v>
      </c>
      <c r="K6" s="21">
        <v>1300000</v>
      </c>
      <c r="L6" s="21">
        <v>1300000</v>
      </c>
      <c r="M6" s="21">
        <v>128423</v>
      </c>
      <c r="N6" s="21"/>
      <c r="O6" s="21"/>
      <c r="P6" s="21"/>
      <c r="Q6" s="21"/>
      <c r="R6" s="21"/>
      <c r="S6" s="21"/>
      <c r="T6" s="22">
        <f>SUM(H6:S6)</f>
        <v>6570423</v>
      </c>
      <c r="U6" s="23" t="s">
        <v>29</v>
      </c>
      <c r="W6" s="24"/>
      <c r="X6" s="24"/>
      <c r="Y6" s="24"/>
      <c r="Z6" s="24"/>
      <c r="AA6" s="24"/>
      <c r="AB6" s="24">
        <f>SUM(W6:AA6)</f>
        <v>0</v>
      </c>
      <c r="AC6" s="24">
        <f>N6-AB6</f>
        <v>0</v>
      </c>
      <c r="AD6" s="24"/>
      <c r="AE6" s="24"/>
      <c r="AF6" s="24"/>
      <c r="AG6" s="24"/>
      <c r="AH6" s="24"/>
      <c r="AI6" s="24">
        <f>SUM(AD6:AH6)</f>
        <v>0</v>
      </c>
      <c r="AJ6" s="24">
        <f>(O6+AC6)-AI6</f>
        <v>0</v>
      </c>
      <c r="AK6" s="24"/>
      <c r="AL6" s="24"/>
      <c r="AM6" s="24"/>
      <c r="AN6" s="24"/>
      <c r="AO6" s="24"/>
      <c r="AP6" s="24">
        <f>SUM(AK6:AO6)</f>
        <v>0</v>
      </c>
      <c r="AQ6" s="24">
        <f>(P6+AJ6)-AP6</f>
        <v>0</v>
      </c>
      <c r="AR6" s="2"/>
      <c r="AS6" s="2"/>
      <c r="AT6" s="2"/>
      <c r="AU6" s="2"/>
    </row>
    <row r="7" spans="1:47" x14ac:dyDescent="0.3">
      <c r="A7" s="16">
        <v>7</v>
      </c>
      <c r="B7" s="16">
        <v>1</v>
      </c>
      <c r="C7" s="17">
        <v>1400001010</v>
      </c>
      <c r="D7" s="18">
        <v>119</v>
      </c>
      <c r="E7" s="18">
        <v>213</v>
      </c>
      <c r="F7" s="19">
        <v>70101</v>
      </c>
      <c r="G7" s="20">
        <v>2120</v>
      </c>
      <c r="H7" s="21">
        <v>374994</v>
      </c>
      <c r="I7" s="21">
        <v>392600</v>
      </c>
      <c r="J7" s="21">
        <v>392600</v>
      </c>
      <c r="K7" s="21">
        <v>392600</v>
      </c>
      <c r="L7" s="21">
        <v>392600</v>
      </c>
      <c r="M7" s="21">
        <v>38874</v>
      </c>
      <c r="N7" s="21"/>
      <c r="O7" s="21"/>
      <c r="P7" s="21"/>
      <c r="Q7" s="21"/>
      <c r="R7" s="21"/>
      <c r="S7" s="21"/>
      <c r="T7" s="22">
        <f t="shared" ref="T7:T54" si="2">SUM(H7:S7)</f>
        <v>1984268</v>
      </c>
      <c r="U7" s="23" t="s">
        <v>30</v>
      </c>
      <c r="W7" s="24"/>
      <c r="X7" s="24"/>
      <c r="Y7" s="24"/>
      <c r="Z7" s="24"/>
      <c r="AA7" s="24"/>
      <c r="AB7" s="24">
        <f t="shared" ref="AB7:AB51" si="3">SUM(W7:AA7)</f>
        <v>0</v>
      </c>
      <c r="AC7" s="24">
        <f t="shared" ref="AC7:AC51" si="4">N7-AB7</f>
        <v>0</v>
      </c>
      <c r="AD7" s="24"/>
      <c r="AE7" s="24"/>
      <c r="AF7" s="24"/>
      <c r="AG7" s="24"/>
      <c r="AH7" s="24"/>
      <c r="AI7" s="24">
        <f t="shared" ref="AI7:AI51" si="5">SUM(AD7:AH7)</f>
        <v>0</v>
      </c>
      <c r="AJ7" s="24">
        <f t="shared" ref="AJ7:AJ51" si="6">(O7+AC7)-AI7</f>
        <v>0</v>
      </c>
      <c r="AK7" s="24"/>
      <c r="AL7" s="24"/>
      <c r="AM7" s="24"/>
      <c r="AN7" s="24"/>
      <c r="AO7" s="24"/>
      <c r="AP7" s="24">
        <f t="shared" ref="AP7:AP51" si="7">SUM(AK7:AO7)</f>
        <v>0</v>
      </c>
      <c r="AQ7" s="24">
        <f t="shared" ref="AQ7:AQ51" si="8">(P7+AJ7)-AP7</f>
        <v>0</v>
      </c>
      <c r="AR7" s="2"/>
      <c r="AS7" s="2"/>
      <c r="AT7" s="2"/>
      <c r="AU7" s="2"/>
    </row>
    <row r="8" spans="1:47" x14ac:dyDescent="0.3">
      <c r="A8" s="16">
        <v>7</v>
      </c>
      <c r="B8" s="16">
        <v>1</v>
      </c>
      <c r="C8" s="17">
        <v>1400001010</v>
      </c>
      <c r="D8" s="18">
        <v>244</v>
      </c>
      <c r="E8" s="18">
        <v>221</v>
      </c>
      <c r="F8" s="19">
        <v>70101</v>
      </c>
      <c r="G8" s="20">
        <v>2240</v>
      </c>
      <c r="H8" s="21">
        <v>280</v>
      </c>
      <c r="I8" s="21">
        <v>280</v>
      </c>
      <c r="J8" s="21">
        <v>280</v>
      </c>
      <c r="K8" s="21">
        <v>280</v>
      </c>
      <c r="L8" s="21">
        <v>280</v>
      </c>
      <c r="M8" s="21">
        <v>280</v>
      </c>
      <c r="N8" s="21"/>
      <c r="O8" s="21"/>
      <c r="P8" s="21"/>
      <c r="Q8" s="21"/>
      <c r="R8" s="22"/>
      <c r="S8" s="22"/>
      <c r="T8" s="22">
        <f t="shared" si="2"/>
        <v>1680</v>
      </c>
      <c r="U8" s="23" t="s">
        <v>31</v>
      </c>
      <c r="W8" s="24"/>
      <c r="X8" s="24"/>
      <c r="Y8" s="24"/>
      <c r="Z8" s="24"/>
      <c r="AA8" s="24"/>
      <c r="AB8" s="24">
        <f t="shared" si="3"/>
        <v>0</v>
      </c>
      <c r="AC8" s="24">
        <f t="shared" si="4"/>
        <v>0</v>
      </c>
      <c r="AD8" s="24"/>
      <c r="AE8" s="24"/>
      <c r="AF8" s="24"/>
      <c r="AG8" s="24"/>
      <c r="AH8" s="24"/>
      <c r="AI8" s="24">
        <f t="shared" si="5"/>
        <v>0</v>
      </c>
      <c r="AJ8" s="24">
        <f t="shared" si="6"/>
        <v>0</v>
      </c>
      <c r="AK8" s="24"/>
      <c r="AL8" s="24"/>
      <c r="AM8" s="24"/>
      <c r="AN8" s="24"/>
      <c r="AO8" s="24"/>
      <c r="AP8" s="24">
        <f t="shared" si="7"/>
        <v>0</v>
      </c>
      <c r="AQ8" s="24">
        <f t="shared" si="8"/>
        <v>0</v>
      </c>
      <c r="AR8" s="2"/>
      <c r="AS8" s="2"/>
      <c r="AT8" s="2"/>
      <c r="AU8" s="2"/>
    </row>
    <row r="9" spans="1:47" hidden="1" x14ac:dyDescent="0.3">
      <c r="A9" s="16"/>
      <c r="B9" s="16"/>
      <c r="C9" s="17">
        <v>1400001010</v>
      </c>
      <c r="D9" s="18"/>
      <c r="E9" s="18"/>
      <c r="F9" s="19"/>
      <c r="G9" s="20"/>
      <c r="H9" s="21"/>
      <c r="I9" s="21"/>
      <c r="J9" s="21"/>
      <c r="K9" s="21"/>
      <c r="L9" s="21"/>
      <c r="M9" s="21"/>
      <c r="N9" s="22"/>
      <c r="O9" s="22"/>
      <c r="P9" s="22"/>
      <c r="Q9" s="22"/>
      <c r="R9" s="22"/>
      <c r="S9" s="22"/>
      <c r="T9" s="22">
        <f t="shared" si="2"/>
        <v>0</v>
      </c>
      <c r="U9" s="23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"/>
      <c r="AS9" s="2"/>
      <c r="AT9" s="2"/>
      <c r="AU9" s="2"/>
    </row>
    <row r="10" spans="1:47" x14ac:dyDescent="0.3">
      <c r="A10" s="16">
        <v>7</v>
      </c>
      <c r="B10" s="16">
        <v>1</v>
      </c>
      <c r="C10" s="17">
        <v>1400001010</v>
      </c>
      <c r="D10" s="18">
        <v>247</v>
      </c>
      <c r="E10" s="18">
        <v>223</v>
      </c>
      <c r="F10" s="19">
        <v>70101</v>
      </c>
      <c r="G10" s="20">
        <v>2271</v>
      </c>
      <c r="H10" s="21">
        <v>928853</v>
      </c>
      <c r="I10" s="21"/>
      <c r="J10" s="21"/>
      <c r="K10" s="21"/>
      <c r="L10" s="21"/>
      <c r="M10" s="21"/>
      <c r="N10" s="22"/>
      <c r="O10" s="22"/>
      <c r="P10" s="22"/>
      <c r="Q10" s="22"/>
      <c r="R10" s="22"/>
      <c r="S10" s="22"/>
      <c r="T10" s="22">
        <f t="shared" si="2"/>
        <v>928853</v>
      </c>
      <c r="U10" s="25" t="s">
        <v>32</v>
      </c>
      <c r="W10" s="24"/>
      <c r="X10" s="24"/>
      <c r="Y10" s="24"/>
      <c r="Z10" s="24"/>
      <c r="AA10" s="24"/>
      <c r="AB10" s="24">
        <f t="shared" si="3"/>
        <v>0</v>
      </c>
      <c r="AC10" s="24">
        <f t="shared" si="4"/>
        <v>0</v>
      </c>
      <c r="AD10" s="24"/>
      <c r="AE10" s="24"/>
      <c r="AF10" s="24"/>
      <c r="AG10" s="24"/>
      <c r="AH10" s="24"/>
      <c r="AI10" s="24">
        <f t="shared" si="5"/>
        <v>0</v>
      </c>
      <c r="AJ10" s="24">
        <f t="shared" si="6"/>
        <v>0</v>
      </c>
      <c r="AK10" s="24"/>
      <c r="AL10" s="24"/>
      <c r="AM10" s="24"/>
      <c r="AN10" s="24"/>
      <c r="AO10" s="24"/>
      <c r="AP10" s="24">
        <f t="shared" si="7"/>
        <v>0</v>
      </c>
      <c r="AQ10" s="24">
        <f t="shared" si="8"/>
        <v>0</v>
      </c>
      <c r="AR10" s="2"/>
      <c r="AS10" s="2"/>
      <c r="AT10" s="2"/>
      <c r="AU10" s="2"/>
    </row>
    <row r="11" spans="1:47" ht="40.5" x14ac:dyDescent="0.3">
      <c r="A11" s="16">
        <v>7</v>
      </c>
      <c r="B11" s="16">
        <v>1</v>
      </c>
      <c r="C11" s="17">
        <v>1400001010</v>
      </c>
      <c r="D11" s="18">
        <v>244</v>
      </c>
      <c r="E11" s="18">
        <v>223</v>
      </c>
      <c r="F11" s="19">
        <v>70101</v>
      </c>
      <c r="G11" s="20">
        <v>2272</v>
      </c>
      <c r="H11" s="21">
        <v>58006</v>
      </c>
      <c r="I11" s="21"/>
      <c r="J11" s="21"/>
      <c r="K11" s="21"/>
      <c r="L11" s="21"/>
      <c r="M11" s="21"/>
      <c r="N11" s="22"/>
      <c r="O11" s="22"/>
      <c r="P11" s="22"/>
      <c r="Q11" s="22"/>
      <c r="R11" s="22"/>
      <c r="S11" s="22"/>
      <c r="T11" s="22">
        <f t="shared" si="2"/>
        <v>58006</v>
      </c>
      <c r="U11" s="23" t="s">
        <v>33</v>
      </c>
      <c r="W11" s="24"/>
      <c r="X11" s="24"/>
      <c r="Y11" s="24"/>
      <c r="Z11" s="24"/>
      <c r="AA11" s="24"/>
      <c r="AB11" s="24">
        <f t="shared" si="3"/>
        <v>0</v>
      </c>
      <c r="AC11" s="24">
        <f t="shared" si="4"/>
        <v>0</v>
      </c>
      <c r="AD11" s="24"/>
      <c r="AE11" s="24"/>
      <c r="AF11" s="24"/>
      <c r="AG11" s="24"/>
      <c r="AH11" s="24"/>
      <c r="AI11" s="24">
        <f t="shared" si="5"/>
        <v>0</v>
      </c>
      <c r="AJ11" s="24">
        <f t="shared" si="6"/>
        <v>0</v>
      </c>
      <c r="AK11" s="24"/>
      <c r="AL11" s="24"/>
      <c r="AM11" s="24"/>
      <c r="AN11" s="24"/>
      <c r="AO11" s="24"/>
      <c r="AP11" s="24">
        <f t="shared" si="7"/>
        <v>0</v>
      </c>
      <c r="AQ11" s="24">
        <f t="shared" si="8"/>
        <v>0</v>
      </c>
      <c r="AR11" s="2"/>
      <c r="AS11" s="2"/>
      <c r="AT11" s="2"/>
      <c r="AU11" s="2"/>
    </row>
    <row r="12" spans="1:47" x14ac:dyDescent="0.3">
      <c r="A12" s="16">
        <v>7</v>
      </c>
      <c r="B12" s="16">
        <v>1</v>
      </c>
      <c r="C12" s="17">
        <v>1400001010</v>
      </c>
      <c r="D12" s="18">
        <v>247</v>
      </c>
      <c r="E12" s="18">
        <v>223</v>
      </c>
      <c r="F12" s="19">
        <v>70101</v>
      </c>
      <c r="G12" s="20">
        <v>2273</v>
      </c>
      <c r="H12" s="21">
        <v>18599</v>
      </c>
      <c r="I12" s="21"/>
      <c r="J12" s="21"/>
      <c r="K12" s="21"/>
      <c r="L12" s="21"/>
      <c r="M12" s="21"/>
      <c r="N12" s="26"/>
      <c r="O12" s="26"/>
      <c r="P12" s="26"/>
      <c r="Q12" s="26"/>
      <c r="R12" s="26"/>
      <c r="S12" s="26"/>
      <c r="T12" s="22">
        <f t="shared" si="2"/>
        <v>18599</v>
      </c>
      <c r="U12" s="23" t="s">
        <v>34</v>
      </c>
      <c r="W12" s="24"/>
      <c r="X12" s="24"/>
      <c r="Y12" s="24"/>
      <c r="Z12" s="24"/>
      <c r="AA12" s="24"/>
      <c r="AB12" s="24">
        <f t="shared" si="3"/>
        <v>0</v>
      </c>
      <c r="AC12" s="24">
        <f t="shared" si="4"/>
        <v>0</v>
      </c>
      <c r="AD12" s="24"/>
      <c r="AE12" s="24"/>
      <c r="AF12" s="24"/>
      <c r="AG12" s="24"/>
      <c r="AH12" s="24"/>
      <c r="AI12" s="24">
        <f t="shared" si="5"/>
        <v>0</v>
      </c>
      <c r="AJ12" s="24">
        <f t="shared" si="6"/>
        <v>0</v>
      </c>
      <c r="AK12" s="24"/>
      <c r="AL12" s="24"/>
      <c r="AM12" s="24"/>
      <c r="AN12" s="24"/>
      <c r="AO12" s="24"/>
      <c r="AP12" s="24">
        <f t="shared" si="7"/>
        <v>0</v>
      </c>
      <c r="AQ12" s="24">
        <f t="shared" si="8"/>
        <v>0</v>
      </c>
      <c r="AR12" s="2"/>
      <c r="AS12" s="2"/>
      <c r="AT12" s="2"/>
      <c r="AU12" s="2"/>
    </row>
    <row r="13" spans="1:47" hidden="1" x14ac:dyDescent="0.3">
      <c r="A13" s="16">
        <v>7</v>
      </c>
      <c r="B13" s="16">
        <v>1</v>
      </c>
      <c r="C13" s="17">
        <v>1400001010</v>
      </c>
      <c r="D13" s="18">
        <v>247</v>
      </c>
      <c r="E13" s="18">
        <v>223</v>
      </c>
      <c r="F13" s="19">
        <v>70101</v>
      </c>
      <c r="G13" s="20">
        <v>2274</v>
      </c>
      <c r="H13" s="21"/>
      <c r="I13" s="21"/>
      <c r="J13" s="21"/>
      <c r="K13" s="21"/>
      <c r="L13" s="21"/>
      <c r="M13" s="21"/>
      <c r="N13" s="22"/>
      <c r="O13" s="22"/>
      <c r="P13" s="22"/>
      <c r="Q13" s="22"/>
      <c r="R13" s="22"/>
      <c r="S13" s="22"/>
      <c r="T13" s="22">
        <f t="shared" si="2"/>
        <v>0</v>
      </c>
      <c r="U13" s="23"/>
      <c r="W13" s="24"/>
      <c r="X13" s="24"/>
      <c r="Y13" s="24"/>
      <c r="Z13" s="24"/>
      <c r="AA13" s="24"/>
      <c r="AB13" s="24">
        <f t="shared" si="3"/>
        <v>0</v>
      </c>
      <c r="AC13" s="24">
        <f t="shared" si="4"/>
        <v>0</v>
      </c>
      <c r="AD13" s="24"/>
      <c r="AE13" s="24"/>
      <c r="AF13" s="24"/>
      <c r="AG13" s="24"/>
      <c r="AH13" s="24"/>
      <c r="AI13" s="24">
        <f t="shared" si="5"/>
        <v>0</v>
      </c>
      <c r="AJ13" s="24">
        <f t="shared" si="6"/>
        <v>0</v>
      </c>
      <c r="AK13" s="24"/>
      <c r="AL13" s="24"/>
      <c r="AM13" s="24"/>
      <c r="AN13" s="24"/>
      <c r="AO13" s="24"/>
      <c r="AP13" s="24">
        <f t="shared" si="7"/>
        <v>0</v>
      </c>
      <c r="AQ13" s="24">
        <f t="shared" si="8"/>
        <v>0</v>
      </c>
      <c r="AR13" s="2"/>
      <c r="AS13" s="2"/>
      <c r="AT13" s="2"/>
      <c r="AU13" s="2"/>
    </row>
    <row r="14" spans="1:47" hidden="1" x14ac:dyDescent="0.3">
      <c r="A14" s="16">
        <v>7</v>
      </c>
      <c r="B14" s="16">
        <v>1</v>
      </c>
      <c r="C14" s="17">
        <v>1400001010</v>
      </c>
      <c r="D14" s="18">
        <v>244</v>
      </c>
      <c r="E14" s="18">
        <v>224</v>
      </c>
      <c r="F14" s="19">
        <v>70101</v>
      </c>
      <c r="G14" s="20">
        <v>2240</v>
      </c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  <c r="S14" s="22"/>
      <c r="T14" s="22">
        <f t="shared" si="2"/>
        <v>0</v>
      </c>
      <c r="U14" s="23" t="s">
        <v>35</v>
      </c>
      <c r="W14" s="24"/>
      <c r="X14" s="24"/>
      <c r="Y14" s="24"/>
      <c r="Z14" s="24"/>
      <c r="AA14" s="24"/>
      <c r="AB14" s="24">
        <f t="shared" si="3"/>
        <v>0</v>
      </c>
      <c r="AC14" s="24">
        <f t="shared" si="4"/>
        <v>0</v>
      </c>
      <c r="AD14" s="24"/>
      <c r="AE14" s="24"/>
      <c r="AF14" s="24"/>
      <c r="AG14" s="24"/>
      <c r="AH14" s="24"/>
      <c r="AI14" s="24">
        <f t="shared" si="5"/>
        <v>0</v>
      </c>
      <c r="AJ14" s="24">
        <f t="shared" si="6"/>
        <v>0</v>
      </c>
      <c r="AK14" s="24"/>
      <c r="AL14" s="24"/>
      <c r="AM14" s="24"/>
      <c r="AN14" s="24"/>
      <c r="AO14" s="24"/>
      <c r="AP14" s="24">
        <f t="shared" si="7"/>
        <v>0</v>
      </c>
      <c r="AQ14" s="24">
        <f t="shared" si="8"/>
        <v>0</v>
      </c>
      <c r="AR14" s="2"/>
      <c r="AS14" s="2"/>
      <c r="AT14" s="2"/>
      <c r="AU14" s="2"/>
    </row>
    <row r="15" spans="1:47" hidden="1" x14ac:dyDescent="0.3">
      <c r="A15" s="16">
        <v>7</v>
      </c>
      <c r="B15" s="16">
        <v>1</v>
      </c>
      <c r="C15" s="17">
        <v>1400001010</v>
      </c>
      <c r="D15" s="18">
        <v>244</v>
      </c>
      <c r="E15" s="18">
        <v>225</v>
      </c>
      <c r="F15" s="19">
        <v>70101</v>
      </c>
      <c r="G15" s="20">
        <v>2240</v>
      </c>
      <c r="H15" s="21"/>
      <c r="I15" s="21"/>
      <c r="J15" s="21"/>
      <c r="K15" s="21"/>
      <c r="L15" s="21"/>
      <c r="M15" s="21"/>
      <c r="N15" s="26"/>
      <c r="O15" s="26"/>
      <c r="P15" s="26"/>
      <c r="Q15" s="26"/>
      <c r="R15" s="26"/>
      <c r="S15" s="26"/>
      <c r="T15" s="22">
        <f t="shared" si="2"/>
        <v>0</v>
      </c>
      <c r="U15" s="27" t="s">
        <v>36</v>
      </c>
      <c r="W15" s="24"/>
      <c r="X15" s="24"/>
      <c r="Y15" s="24"/>
      <c r="Z15" s="24"/>
      <c r="AA15" s="24"/>
      <c r="AB15" s="24">
        <f t="shared" si="3"/>
        <v>0</v>
      </c>
      <c r="AC15" s="24">
        <f t="shared" si="4"/>
        <v>0</v>
      </c>
      <c r="AD15" s="24"/>
      <c r="AE15" s="24"/>
      <c r="AF15" s="24"/>
      <c r="AG15" s="24"/>
      <c r="AH15" s="24"/>
      <c r="AI15" s="24">
        <f t="shared" si="5"/>
        <v>0</v>
      </c>
      <c r="AJ15" s="24">
        <f t="shared" si="6"/>
        <v>0</v>
      </c>
      <c r="AK15" s="24"/>
      <c r="AL15" s="24"/>
      <c r="AM15" s="24"/>
      <c r="AN15" s="24"/>
      <c r="AO15" s="24"/>
      <c r="AP15" s="24">
        <f t="shared" si="7"/>
        <v>0</v>
      </c>
      <c r="AQ15" s="24">
        <f t="shared" si="8"/>
        <v>0</v>
      </c>
      <c r="AR15" s="2"/>
      <c r="AS15" s="2"/>
      <c r="AT15" s="2"/>
      <c r="AU15" s="2"/>
    </row>
    <row r="16" spans="1:47" ht="40.5" x14ac:dyDescent="0.3">
      <c r="A16" s="16">
        <v>7</v>
      </c>
      <c r="B16" s="16">
        <v>1</v>
      </c>
      <c r="C16" s="17">
        <v>1400001010</v>
      </c>
      <c r="D16" s="18">
        <v>244</v>
      </c>
      <c r="E16" s="18">
        <v>225</v>
      </c>
      <c r="F16" s="19">
        <v>70101</v>
      </c>
      <c r="G16" s="20">
        <v>2240</v>
      </c>
      <c r="H16" s="21">
        <v>320</v>
      </c>
      <c r="I16" s="21">
        <v>316</v>
      </c>
      <c r="J16" s="21">
        <v>316</v>
      </c>
      <c r="K16" s="21">
        <v>316</v>
      </c>
      <c r="L16" s="21">
        <v>316</v>
      </c>
      <c r="M16" s="21">
        <v>316</v>
      </c>
      <c r="N16" s="26"/>
      <c r="O16" s="26"/>
      <c r="P16" s="26"/>
      <c r="Q16" s="26"/>
      <c r="R16" s="26"/>
      <c r="S16" s="26"/>
      <c r="T16" s="22">
        <f t="shared" si="2"/>
        <v>1900</v>
      </c>
      <c r="U16" s="28" t="s">
        <v>37</v>
      </c>
      <c r="W16" s="24"/>
      <c r="X16" s="24"/>
      <c r="Y16" s="24"/>
      <c r="Z16" s="24"/>
      <c r="AA16" s="24"/>
      <c r="AB16" s="24">
        <f t="shared" si="3"/>
        <v>0</v>
      </c>
      <c r="AC16" s="24">
        <f t="shared" si="4"/>
        <v>0</v>
      </c>
      <c r="AD16" s="24"/>
      <c r="AE16" s="24"/>
      <c r="AF16" s="24"/>
      <c r="AG16" s="24"/>
      <c r="AH16" s="24"/>
      <c r="AI16" s="24">
        <f t="shared" si="5"/>
        <v>0</v>
      </c>
      <c r="AJ16" s="24">
        <f t="shared" si="6"/>
        <v>0</v>
      </c>
      <c r="AK16" s="24"/>
      <c r="AL16" s="24"/>
      <c r="AM16" s="24"/>
      <c r="AN16" s="24"/>
      <c r="AO16" s="24"/>
      <c r="AP16" s="24">
        <f t="shared" si="7"/>
        <v>0</v>
      </c>
      <c r="AQ16" s="24">
        <f t="shared" si="8"/>
        <v>0</v>
      </c>
      <c r="AR16" s="2"/>
      <c r="AS16" s="2"/>
      <c r="AT16" s="2"/>
      <c r="AU16" s="2"/>
    </row>
    <row r="17" spans="1:47" ht="40.5" x14ac:dyDescent="0.3">
      <c r="A17" s="16">
        <v>7</v>
      </c>
      <c r="B17" s="16">
        <v>1</v>
      </c>
      <c r="C17" s="17">
        <v>1400001010</v>
      </c>
      <c r="D17" s="18">
        <v>244</v>
      </c>
      <c r="E17" s="18">
        <v>225</v>
      </c>
      <c r="F17" s="19">
        <v>70101</v>
      </c>
      <c r="G17" s="20">
        <v>2240</v>
      </c>
      <c r="H17" s="21"/>
      <c r="I17" s="21"/>
      <c r="J17" s="21">
        <v>4342</v>
      </c>
      <c r="K17" s="21"/>
      <c r="L17" s="21"/>
      <c r="M17" s="21"/>
      <c r="N17" s="26"/>
      <c r="O17" s="21"/>
      <c r="P17" s="26"/>
      <c r="Q17" s="26"/>
      <c r="R17" s="21"/>
      <c r="S17" s="26"/>
      <c r="T17" s="22">
        <f t="shared" si="2"/>
        <v>4342</v>
      </c>
      <c r="U17" s="29" t="s">
        <v>38</v>
      </c>
      <c r="W17" s="24"/>
      <c r="X17" s="24"/>
      <c r="Y17" s="24"/>
      <c r="Z17" s="24"/>
      <c r="AA17" s="24"/>
      <c r="AB17" s="24">
        <f t="shared" si="3"/>
        <v>0</v>
      </c>
      <c r="AC17" s="24">
        <f t="shared" si="4"/>
        <v>0</v>
      </c>
      <c r="AD17" s="24"/>
      <c r="AE17" s="24"/>
      <c r="AF17" s="24"/>
      <c r="AG17" s="24"/>
      <c r="AH17" s="24"/>
      <c r="AI17" s="24">
        <f t="shared" si="5"/>
        <v>0</v>
      </c>
      <c r="AJ17" s="24">
        <f t="shared" si="6"/>
        <v>0</v>
      </c>
      <c r="AK17" s="24"/>
      <c r="AL17" s="24"/>
      <c r="AM17" s="24"/>
      <c r="AN17" s="24"/>
      <c r="AO17" s="24"/>
      <c r="AP17" s="24">
        <f t="shared" si="7"/>
        <v>0</v>
      </c>
      <c r="AQ17" s="24">
        <f t="shared" si="8"/>
        <v>0</v>
      </c>
      <c r="AR17" s="2"/>
      <c r="AS17" s="2"/>
      <c r="AT17" s="2"/>
      <c r="AU17" s="2"/>
    </row>
    <row r="18" spans="1:47" hidden="1" x14ac:dyDescent="0.3">
      <c r="A18" s="16">
        <v>7</v>
      </c>
      <c r="B18" s="16">
        <v>1</v>
      </c>
      <c r="C18" s="17">
        <v>1400001010</v>
      </c>
      <c r="D18" s="18">
        <v>244</v>
      </c>
      <c r="E18" s="18">
        <v>225</v>
      </c>
      <c r="F18" s="19">
        <v>70101</v>
      </c>
      <c r="G18" s="20">
        <v>2240</v>
      </c>
      <c r="H18" s="21"/>
      <c r="I18" s="21"/>
      <c r="J18" s="21"/>
      <c r="K18" s="21"/>
      <c r="L18" s="21"/>
      <c r="M18" s="21"/>
      <c r="N18" s="26"/>
      <c r="O18" s="26"/>
      <c r="P18" s="26"/>
      <c r="Q18" s="26"/>
      <c r="R18" s="26"/>
      <c r="S18" s="26"/>
      <c r="T18" s="22">
        <f t="shared" si="2"/>
        <v>0</v>
      </c>
      <c r="U18" s="23" t="s">
        <v>39</v>
      </c>
      <c r="W18" s="24"/>
      <c r="X18" s="24"/>
      <c r="Y18" s="24"/>
      <c r="Z18" s="24"/>
      <c r="AA18" s="24"/>
      <c r="AB18" s="24">
        <f t="shared" si="3"/>
        <v>0</v>
      </c>
      <c r="AC18" s="24">
        <f t="shared" si="4"/>
        <v>0</v>
      </c>
      <c r="AD18" s="24"/>
      <c r="AE18" s="24"/>
      <c r="AF18" s="24"/>
      <c r="AG18" s="24"/>
      <c r="AH18" s="24"/>
      <c r="AI18" s="24">
        <f t="shared" si="5"/>
        <v>0</v>
      </c>
      <c r="AJ18" s="24">
        <f t="shared" si="6"/>
        <v>0</v>
      </c>
      <c r="AK18" s="24"/>
      <c r="AL18" s="24"/>
      <c r="AM18" s="24"/>
      <c r="AN18" s="24"/>
      <c r="AO18" s="24"/>
      <c r="AP18" s="24">
        <f t="shared" si="7"/>
        <v>0</v>
      </c>
      <c r="AQ18" s="24">
        <f t="shared" si="8"/>
        <v>0</v>
      </c>
      <c r="AR18" s="2"/>
      <c r="AS18" s="2"/>
      <c r="AT18" s="2"/>
      <c r="AU18" s="2"/>
    </row>
    <row r="19" spans="1:47" hidden="1" x14ac:dyDescent="0.3">
      <c r="A19" s="16">
        <v>7</v>
      </c>
      <c r="B19" s="16">
        <v>1</v>
      </c>
      <c r="C19" s="17">
        <v>1400001010</v>
      </c>
      <c r="D19" s="18">
        <v>244</v>
      </c>
      <c r="E19" s="18">
        <v>225</v>
      </c>
      <c r="F19" s="19">
        <v>70101</v>
      </c>
      <c r="G19" s="20">
        <v>2240</v>
      </c>
      <c r="H19" s="21"/>
      <c r="I19" s="21"/>
      <c r="J19" s="21"/>
      <c r="K19" s="21"/>
      <c r="L19" s="21"/>
      <c r="M19" s="21"/>
      <c r="N19" s="26"/>
      <c r="O19" s="26"/>
      <c r="P19" s="26"/>
      <c r="Q19" s="26"/>
      <c r="R19" s="26"/>
      <c r="S19" s="26"/>
      <c r="T19" s="22">
        <f t="shared" si="2"/>
        <v>0</v>
      </c>
      <c r="U19" s="23" t="s">
        <v>40</v>
      </c>
      <c r="W19" s="24"/>
      <c r="X19" s="24"/>
      <c r="Y19" s="24"/>
      <c r="Z19" s="24"/>
      <c r="AA19" s="24"/>
      <c r="AB19" s="24">
        <f t="shared" si="3"/>
        <v>0</v>
      </c>
      <c r="AC19" s="24">
        <f t="shared" si="4"/>
        <v>0</v>
      </c>
      <c r="AD19" s="24"/>
      <c r="AE19" s="24"/>
      <c r="AF19" s="24"/>
      <c r="AG19" s="24"/>
      <c r="AH19" s="24"/>
      <c r="AI19" s="24">
        <f t="shared" si="5"/>
        <v>0</v>
      </c>
      <c r="AJ19" s="24">
        <f t="shared" si="6"/>
        <v>0</v>
      </c>
      <c r="AK19" s="24"/>
      <c r="AL19" s="24"/>
      <c r="AM19" s="24"/>
      <c r="AN19" s="24"/>
      <c r="AO19" s="24"/>
      <c r="AP19" s="24">
        <f t="shared" si="7"/>
        <v>0</v>
      </c>
      <c r="AQ19" s="24">
        <f t="shared" si="8"/>
        <v>0</v>
      </c>
      <c r="AR19" s="2"/>
      <c r="AS19" s="2"/>
      <c r="AT19" s="2"/>
      <c r="AU19" s="2"/>
    </row>
    <row r="20" spans="1:47" hidden="1" x14ac:dyDescent="0.3">
      <c r="A20" s="16">
        <v>7</v>
      </c>
      <c r="B20" s="16">
        <v>1</v>
      </c>
      <c r="C20" s="17">
        <v>1400001010</v>
      </c>
      <c r="D20" s="18">
        <v>244</v>
      </c>
      <c r="E20" s="18">
        <v>225</v>
      </c>
      <c r="F20" s="19">
        <v>70101</v>
      </c>
      <c r="G20" s="20">
        <v>2240</v>
      </c>
      <c r="H20" s="21"/>
      <c r="I20" s="21"/>
      <c r="J20" s="21"/>
      <c r="K20" s="21"/>
      <c r="L20" s="21"/>
      <c r="M20" s="21"/>
      <c r="N20" s="26"/>
      <c r="O20" s="26"/>
      <c r="P20" s="26"/>
      <c r="Q20" s="26"/>
      <c r="R20" s="26"/>
      <c r="S20" s="26"/>
      <c r="T20" s="22">
        <f t="shared" si="2"/>
        <v>0</v>
      </c>
      <c r="U20" s="23" t="s">
        <v>41</v>
      </c>
      <c r="W20" s="24"/>
      <c r="X20" s="24"/>
      <c r="Y20" s="24"/>
      <c r="Z20" s="24"/>
      <c r="AA20" s="24"/>
      <c r="AB20" s="24">
        <f t="shared" si="3"/>
        <v>0</v>
      </c>
      <c r="AC20" s="24">
        <f t="shared" si="4"/>
        <v>0</v>
      </c>
      <c r="AD20" s="24"/>
      <c r="AE20" s="24"/>
      <c r="AF20" s="24"/>
      <c r="AG20" s="24"/>
      <c r="AH20" s="24"/>
      <c r="AI20" s="24">
        <f t="shared" si="5"/>
        <v>0</v>
      </c>
      <c r="AJ20" s="24">
        <f t="shared" si="6"/>
        <v>0</v>
      </c>
      <c r="AK20" s="24"/>
      <c r="AL20" s="24"/>
      <c r="AM20" s="24"/>
      <c r="AN20" s="24"/>
      <c r="AO20" s="24"/>
      <c r="AP20" s="24">
        <f t="shared" si="7"/>
        <v>0</v>
      </c>
      <c r="AQ20" s="24">
        <f t="shared" si="8"/>
        <v>0</v>
      </c>
      <c r="AR20" s="2"/>
      <c r="AS20" s="2"/>
      <c r="AT20" s="2"/>
      <c r="AU20" s="2"/>
    </row>
    <row r="21" spans="1:47" hidden="1" x14ac:dyDescent="0.3">
      <c r="A21" s="16">
        <v>7</v>
      </c>
      <c r="B21" s="16">
        <v>1</v>
      </c>
      <c r="C21" s="17">
        <v>1400001010</v>
      </c>
      <c r="D21" s="18">
        <v>244</v>
      </c>
      <c r="E21" s="18">
        <v>225</v>
      </c>
      <c r="F21" s="19">
        <v>70101</v>
      </c>
      <c r="G21" s="20">
        <v>2240</v>
      </c>
      <c r="H21" s="21"/>
      <c r="I21" s="21"/>
      <c r="J21" s="21"/>
      <c r="K21" s="21"/>
      <c r="L21" s="21"/>
      <c r="M21" s="21"/>
      <c r="N21" s="26"/>
      <c r="O21" s="26"/>
      <c r="P21" s="26"/>
      <c r="Q21" s="26"/>
      <c r="R21" s="26"/>
      <c r="S21" s="26"/>
      <c r="T21" s="22">
        <f t="shared" si="2"/>
        <v>0</v>
      </c>
      <c r="U21" s="23" t="s">
        <v>42</v>
      </c>
      <c r="W21" s="24"/>
      <c r="X21" s="24"/>
      <c r="Y21" s="24"/>
      <c r="Z21" s="24"/>
      <c r="AA21" s="24"/>
      <c r="AB21" s="24">
        <f t="shared" si="3"/>
        <v>0</v>
      </c>
      <c r="AC21" s="24">
        <f t="shared" si="4"/>
        <v>0</v>
      </c>
      <c r="AD21" s="24"/>
      <c r="AE21" s="24"/>
      <c r="AF21" s="24"/>
      <c r="AG21" s="24"/>
      <c r="AH21" s="24"/>
      <c r="AI21" s="24">
        <f t="shared" si="5"/>
        <v>0</v>
      </c>
      <c r="AJ21" s="24">
        <f t="shared" si="6"/>
        <v>0</v>
      </c>
      <c r="AK21" s="24"/>
      <c r="AL21" s="24"/>
      <c r="AM21" s="24"/>
      <c r="AN21" s="24"/>
      <c r="AO21" s="24"/>
      <c r="AP21" s="24">
        <f t="shared" si="7"/>
        <v>0</v>
      </c>
      <c r="AQ21" s="24">
        <f t="shared" si="8"/>
        <v>0</v>
      </c>
      <c r="AR21" s="2"/>
      <c r="AS21" s="2"/>
      <c r="AT21" s="2"/>
      <c r="AU21" s="2"/>
    </row>
    <row r="22" spans="1:47" ht="72" hidden="1" customHeight="1" x14ac:dyDescent="0.3">
      <c r="A22" s="16">
        <v>7</v>
      </c>
      <c r="B22" s="16">
        <v>1</v>
      </c>
      <c r="C22" s="17">
        <v>1400001010</v>
      </c>
      <c r="D22" s="18">
        <v>244</v>
      </c>
      <c r="E22" s="18">
        <v>225</v>
      </c>
      <c r="F22" s="19">
        <v>70101</v>
      </c>
      <c r="G22" s="20">
        <v>2240</v>
      </c>
      <c r="H22" s="21"/>
      <c r="I22" s="21"/>
      <c r="J22" s="21"/>
      <c r="K22" s="21"/>
      <c r="L22" s="21"/>
      <c r="M22" s="21"/>
      <c r="N22" s="26"/>
      <c r="O22" s="26"/>
      <c r="P22" s="26"/>
      <c r="Q22" s="26"/>
      <c r="R22" s="26"/>
      <c r="S22" s="26"/>
      <c r="T22" s="22">
        <f t="shared" si="2"/>
        <v>0</v>
      </c>
      <c r="U22" s="23" t="s">
        <v>43</v>
      </c>
      <c r="W22" s="24"/>
      <c r="X22" s="24"/>
      <c r="Y22" s="24"/>
      <c r="Z22" s="24"/>
      <c r="AA22" s="24"/>
      <c r="AB22" s="24">
        <f t="shared" si="3"/>
        <v>0</v>
      </c>
      <c r="AC22" s="24">
        <f t="shared" si="4"/>
        <v>0</v>
      </c>
      <c r="AD22" s="24"/>
      <c r="AE22" s="24"/>
      <c r="AF22" s="24"/>
      <c r="AG22" s="24"/>
      <c r="AH22" s="24"/>
      <c r="AI22" s="24">
        <f t="shared" si="5"/>
        <v>0</v>
      </c>
      <c r="AJ22" s="24">
        <f t="shared" si="6"/>
        <v>0</v>
      </c>
      <c r="AK22" s="24"/>
      <c r="AL22" s="24"/>
      <c r="AM22" s="24"/>
      <c r="AN22" s="24"/>
      <c r="AO22" s="24"/>
      <c r="AP22" s="24">
        <f t="shared" si="7"/>
        <v>0</v>
      </c>
      <c r="AQ22" s="24">
        <f t="shared" si="8"/>
        <v>0</v>
      </c>
      <c r="AR22" s="2"/>
      <c r="AS22" s="2"/>
      <c r="AT22" s="2"/>
      <c r="AU22" s="2"/>
    </row>
    <row r="23" spans="1:47" hidden="1" x14ac:dyDescent="0.3">
      <c r="A23" s="16">
        <v>7</v>
      </c>
      <c r="B23" s="16">
        <v>1</v>
      </c>
      <c r="C23" s="17">
        <v>1400001010</v>
      </c>
      <c r="D23" s="18">
        <v>244</v>
      </c>
      <c r="E23" s="18">
        <v>225</v>
      </c>
      <c r="F23" s="19">
        <v>70101</v>
      </c>
      <c r="G23" s="20">
        <v>2240</v>
      </c>
      <c r="H23" s="21"/>
      <c r="I23" s="21"/>
      <c r="J23" s="21"/>
      <c r="K23" s="21"/>
      <c r="L23" s="21"/>
      <c r="M23" s="21"/>
      <c r="N23" s="26"/>
      <c r="O23" s="26"/>
      <c r="P23" s="26"/>
      <c r="Q23" s="26"/>
      <c r="R23" s="26"/>
      <c r="S23" s="26"/>
      <c r="T23" s="22">
        <f t="shared" si="2"/>
        <v>0</v>
      </c>
      <c r="U23" s="23" t="s">
        <v>44</v>
      </c>
      <c r="W23" s="24"/>
      <c r="X23" s="24"/>
      <c r="Y23" s="24"/>
      <c r="Z23" s="24"/>
      <c r="AA23" s="24"/>
      <c r="AB23" s="24">
        <f t="shared" si="3"/>
        <v>0</v>
      </c>
      <c r="AC23" s="24">
        <f t="shared" si="4"/>
        <v>0</v>
      </c>
      <c r="AD23" s="24"/>
      <c r="AE23" s="24"/>
      <c r="AF23" s="24"/>
      <c r="AG23" s="24"/>
      <c r="AH23" s="24"/>
      <c r="AI23" s="24">
        <f t="shared" si="5"/>
        <v>0</v>
      </c>
      <c r="AJ23" s="24">
        <f t="shared" si="6"/>
        <v>0</v>
      </c>
      <c r="AK23" s="24"/>
      <c r="AL23" s="24"/>
      <c r="AM23" s="24"/>
      <c r="AN23" s="24"/>
      <c r="AO23" s="24"/>
      <c r="AP23" s="24">
        <f t="shared" si="7"/>
        <v>0</v>
      </c>
      <c r="AQ23" s="24">
        <f t="shared" si="8"/>
        <v>0</v>
      </c>
      <c r="AR23" s="2"/>
      <c r="AS23" s="2"/>
      <c r="AT23" s="2"/>
      <c r="AU23" s="2"/>
    </row>
    <row r="24" spans="1:47" hidden="1" x14ac:dyDescent="0.3">
      <c r="A24" s="16">
        <v>7</v>
      </c>
      <c r="B24" s="16">
        <v>1</v>
      </c>
      <c r="C24" s="17">
        <v>1400001010</v>
      </c>
      <c r="D24" s="18">
        <v>244</v>
      </c>
      <c r="E24" s="18">
        <v>225</v>
      </c>
      <c r="F24" s="19">
        <v>70101</v>
      </c>
      <c r="G24" s="20">
        <v>2240</v>
      </c>
      <c r="H24" s="21"/>
      <c r="I24" s="21"/>
      <c r="J24" s="21"/>
      <c r="K24" s="21"/>
      <c r="L24" s="21"/>
      <c r="M24" s="21"/>
      <c r="N24" s="26"/>
      <c r="O24" s="26"/>
      <c r="P24" s="26"/>
      <c r="Q24" s="26"/>
      <c r="R24" s="26"/>
      <c r="S24" s="26"/>
      <c r="T24" s="22">
        <f t="shared" si="2"/>
        <v>0</v>
      </c>
      <c r="U24" s="23" t="s">
        <v>45</v>
      </c>
      <c r="W24" s="24"/>
      <c r="X24" s="24"/>
      <c r="Y24" s="24"/>
      <c r="Z24" s="24"/>
      <c r="AA24" s="24"/>
      <c r="AB24" s="24">
        <f t="shared" si="3"/>
        <v>0</v>
      </c>
      <c r="AC24" s="24">
        <f t="shared" si="4"/>
        <v>0</v>
      </c>
      <c r="AD24" s="24"/>
      <c r="AE24" s="24"/>
      <c r="AF24" s="24"/>
      <c r="AG24" s="24"/>
      <c r="AH24" s="24"/>
      <c r="AI24" s="24">
        <f t="shared" si="5"/>
        <v>0</v>
      </c>
      <c r="AJ24" s="24">
        <f t="shared" si="6"/>
        <v>0</v>
      </c>
      <c r="AK24" s="24"/>
      <c r="AL24" s="24"/>
      <c r="AM24" s="24"/>
      <c r="AN24" s="24"/>
      <c r="AO24" s="24"/>
      <c r="AP24" s="24">
        <f t="shared" si="7"/>
        <v>0</v>
      </c>
      <c r="AQ24" s="24">
        <f t="shared" si="8"/>
        <v>0</v>
      </c>
      <c r="AR24" s="2"/>
      <c r="AS24" s="2"/>
      <c r="AT24" s="2"/>
      <c r="AU24" s="2"/>
    </row>
    <row r="25" spans="1:47" hidden="1" x14ac:dyDescent="0.3">
      <c r="A25" s="16">
        <v>7</v>
      </c>
      <c r="B25" s="16">
        <v>1</v>
      </c>
      <c r="C25" s="17">
        <v>1400001010</v>
      </c>
      <c r="D25" s="18">
        <v>244</v>
      </c>
      <c r="E25" s="18">
        <v>225</v>
      </c>
      <c r="F25" s="19">
        <v>70101</v>
      </c>
      <c r="G25" s="20">
        <v>2240</v>
      </c>
      <c r="H25" s="21"/>
      <c r="I25" s="21"/>
      <c r="J25" s="21"/>
      <c r="K25" s="21"/>
      <c r="L25" s="21"/>
      <c r="M25" s="21"/>
      <c r="N25" s="26"/>
      <c r="O25" s="26"/>
      <c r="P25" s="26"/>
      <c r="Q25" s="26"/>
      <c r="R25" s="26"/>
      <c r="S25" s="26"/>
      <c r="T25" s="22">
        <f t="shared" si="2"/>
        <v>0</v>
      </c>
      <c r="U25" s="29" t="s">
        <v>46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"/>
      <c r="AS25" s="2"/>
      <c r="AT25" s="2"/>
      <c r="AU25" s="2"/>
    </row>
    <row r="26" spans="1:47" ht="40.5" x14ac:dyDescent="0.3">
      <c r="A26" s="16">
        <v>7</v>
      </c>
      <c r="B26" s="16">
        <v>1</v>
      </c>
      <c r="C26" s="17">
        <v>1400001010</v>
      </c>
      <c r="D26" s="18">
        <v>244</v>
      </c>
      <c r="E26" s="18">
        <v>225</v>
      </c>
      <c r="F26" s="19">
        <v>70101</v>
      </c>
      <c r="G26" s="20">
        <v>2240</v>
      </c>
      <c r="H26" s="21"/>
      <c r="I26" s="21">
        <v>8400</v>
      </c>
      <c r="J26" s="21"/>
      <c r="K26" s="21"/>
      <c r="L26" s="21"/>
      <c r="M26" s="21"/>
      <c r="N26" s="26"/>
      <c r="O26" s="26"/>
      <c r="P26" s="26"/>
      <c r="Q26" s="26"/>
      <c r="R26" s="26"/>
      <c r="S26" s="26"/>
      <c r="T26" s="22">
        <f t="shared" si="2"/>
        <v>8400</v>
      </c>
      <c r="U26" s="29" t="s">
        <v>47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"/>
      <c r="AS26" s="2"/>
      <c r="AT26" s="2"/>
      <c r="AU26" s="2"/>
    </row>
    <row r="27" spans="1:47" hidden="1" x14ac:dyDescent="0.3">
      <c r="A27" s="16">
        <v>7</v>
      </c>
      <c r="B27" s="16">
        <v>1</v>
      </c>
      <c r="C27" s="17">
        <v>1400001010</v>
      </c>
      <c r="D27" s="18">
        <v>244</v>
      </c>
      <c r="E27" s="18">
        <v>225</v>
      </c>
      <c r="F27" s="19">
        <v>70101</v>
      </c>
      <c r="G27" s="20">
        <v>2240</v>
      </c>
      <c r="H27" s="21"/>
      <c r="I27" s="21"/>
      <c r="J27" s="21"/>
      <c r="K27" s="21"/>
      <c r="L27" s="21"/>
      <c r="M27" s="21"/>
      <c r="N27" s="26"/>
      <c r="O27" s="26"/>
      <c r="P27" s="26"/>
      <c r="Q27" s="26"/>
      <c r="R27" s="26"/>
      <c r="S27" s="26"/>
      <c r="T27" s="22">
        <f t="shared" si="2"/>
        <v>0</v>
      </c>
      <c r="U27" s="29" t="s">
        <v>48</v>
      </c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"/>
      <c r="AS27" s="2"/>
      <c r="AT27" s="2"/>
      <c r="AU27" s="2"/>
    </row>
    <row r="28" spans="1:47" hidden="1" x14ac:dyDescent="0.3">
      <c r="A28" s="16">
        <v>7</v>
      </c>
      <c r="B28" s="16">
        <v>1</v>
      </c>
      <c r="C28" s="17">
        <v>1400001010</v>
      </c>
      <c r="D28" s="18">
        <v>244</v>
      </c>
      <c r="E28" s="18">
        <v>225</v>
      </c>
      <c r="F28" s="19">
        <v>70101</v>
      </c>
      <c r="G28" s="20">
        <v>2240</v>
      </c>
      <c r="H28" s="21"/>
      <c r="I28" s="21"/>
      <c r="J28" s="21"/>
      <c r="K28" s="21"/>
      <c r="L28" s="21"/>
      <c r="M28" s="21"/>
      <c r="N28" s="26"/>
      <c r="O28" s="26"/>
      <c r="P28" s="26"/>
      <c r="Q28" s="26"/>
      <c r="R28" s="26"/>
      <c r="S28" s="26"/>
      <c r="T28" s="22">
        <f t="shared" si="2"/>
        <v>0</v>
      </c>
      <c r="U28" s="23" t="s">
        <v>49</v>
      </c>
      <c r="W28" s="24"/>
      <c r="X28" s="24"/>
      <c r="Y28" s="24"/>
      <c r="Z28" s="24"/>
      <c r="AA28" s="24"/>
      <c r="AB28" s="24">
        <f t="shared" si="3"/>
        <v>0</v>
      </c>
      <c r="AC28" s="24">
        <f t="shared" si="4"/>
        <v>0</v>
      </c>
      <c r="AD28" s="24"/>
      <c r="AE28" s="24"/>
      <c r="AF28" s="24"/>
      <c r="AG28" s="24"/>
      <c r="AH28" s="24"/>
      <c r="AI28" s="24">
        <f t="shared" si="5"/>
        <v>0</v>
      </c>
      <c r="AJ28" s="24">
        <f t="shared" si="6"/>
        <v>0</v>
      </c>
      <c r="AK28" s="24"/>
      <c r="AL28" s="24"/>
      <c r="AM28" s="24"/>
      <c r="AN28" s="24"/>
      <c r="AO28" s="24"/>
      <c r="AP28" s="24">
        <f t="shared" si="7"/>
        <v>0</v>
      </c>
      <c r="AQ28" s="24">
        <f t="shared" si="8"/>
        <v>0</v>
      </c>
      <c r="AR28" s="2"/>
      <c r="AS28" s="2"/>
      <c r="AT28" s="2"/>
      <c r="AU28" s="2"/>
    </row>
    <row r="29" spans="1:47" x14ac:dyDescent="0.3">
      <c r="A29" s="16">
        <v>7</v>
      </c>
      <c r="B29" s="16">
        <v>1</v>
      </c>
      <c r="C29" s="17">
        <v>1400001010</v>
      </c>
      <c r="D29" s="18">
        <v>244</v>
      </c>
      <c r="E29" s="18">
        <v>225</v>
      </c>
      <c r="F29" s="19">
        <v>70101</v>
      </c>
      <c r="G29" s="20">
        <v>2240</v>
      </c>
      <c r="H29" s="21"/>
      <c r="I29" s="21">
        <v>5227</v>
      </c>
      <c r="J29" s="21"/>
      <c r="K29" s="21"/>
      <c r="L29" s="21"/>
      <c r="M29" s="21"/>
      <c r="N29" s="26"/>
      <c r="O29" s="26"/>
      <c r="P29" s="26"/>
      <c r="Q29" s="26"/>
      <c r="R29" s="26"/>
      <c r="S29" s="26"/>
      <c r="T29" s="22">
        <f t="shared" si="2"/>
        <v>5227</v>
      </c>
      <c r="U29" s="29" t="s">
        <v>50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"/>
      <c r="AS29" s="2"/>
      <c r="AT29" s="2"/>
      <c r="AU29" s="2"/>
    </row>
    <row r="30" spans="1:47" x14ac:dyDescent="0.3">
      <c r="A30" s="16">
        <v>7</v>
      </c>
      <c r="B30" s="16">
        <v>1</v>
      </c>
      <c r="C30" s="17">
        <v>1400001010</v>
      </c>
      <c r="D30" s="18">
        <v>244</v>
      </c>
      <c r="E30" s="18">
        <v>225</v>
      </c>
      <c r="F30" s="19">
        <v>70101</v>
      </c>
      <c r="G30" s="20">
        <v>2240</v>
      </c>
      <c r="H30" s="21"/>
      <c r="I30" s="21">
        <f>259904-35500-19900</f>
        <v>204504</v>
      </c>
      <c r="J30" s="21"/>
      <c r="K30" s="21"/>
      <c r="L30" s="21"/>
      <c r="M30" s="21"/>
      <c r="N30" s="26"/>
      <c r="O30" s="26"/>
      <c r="P30" s="26"/>
      <c r="Q30" s="26"/>
      <c r="R30" s="26"/>
      <c r="S30" s="26"/>
      <c r="T30" s="22">
        <f t="shared" si="2"/>
        <v>204504</v>
      </c>
      <c r="U30" s="29" t="s">
        <v>51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"/>
      <c r="AS30" s="2"/>
      <c r="AT30" s="2"/>
      <c r="AU30" s="2"/>
    </row>
    <row r="31" spans="1:47" hidden="1" x14ac:dyDescent="0.3">
      <c r="A31" s="16">
        <v>7</v>
      </c>
      <c r="B31" s="16">
        <v>1</v>
      </c>
      <c r="C31" s="17">
        <v>1400001010</v>
      </c>
      <c r="D31" s="18">
        <v>244</v>
      </c>
      <c r="E31" s="18">
        <v>225</v>
      </c>
      <c r="F31" s="19">
        <v>70101</v>
      </c>
      <c r="G31" s="20">
        <v>2240</v>
      </c>
      <c r="H31" s="21"/>
      <c r="I31" s="21"/>
      <c r="J31" s="21"/>
      <c r="K31" s="21"/>
      <c r="L31" s="21"/>
      <c r="M31" s="21"/>
      <c r="N31" s="26"/>
      <c r="O31" s="26"/>
      <c r="P31" s="26"/>
      <c r="Q31" s="26"/>
      <c r="R31" s="26"/>
      <c r="S31" s="26"/>
      <c r="T31" s="22">
        <f t="shared" si="2"/>
        <v>0</v>
      </c>
      <c r="U31" s="29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"/>
      <c r="AS31" s="2"/>
      <c r="AT31" s="2"/>
      <c r="AU31" s="2"/>
    </row>
    <row r="32" spans="1:47" hidden="1" x14ac:dyDescent="0.3">
      <c r="A32" s="16">
        <v>7</v>
      </c>
      <c r="B32" s="16">
        <v>1</v>
      </c>
      <c r="C32" s="17">
        <v>1400001010</v>
      </c>
      <c r="D32" s="18">
        <v>244</v>
      </c>
      <c r="E32" s="18">
        <v>226</v>
      </c>
      <c r="F32" s="19">
        <v>70101</v>
      </c>
      <c r="G32" s="20">
        <v>2240</v>
      </c>
      <c r="H32" s="21"/>
      <c r="I32" s="21"/>
      <c r="J32" s="21"/>
      <c r="K32" s="21"/>
      <c r="L32" s="21"/>
      <c r="M32" s="21"/>
      <c r="N32" s="26"/>
      <c r="O32" s="26"/>
      <c r="P32" s="26"/>
      <c r="Q32" s="26"/>
      <c r="R32" s="26"/>
      <c r="S32" s="26"/>
      <c r="T32" s="22">
        <f t="shared" si="2"/>
        <v>0</v>
      </c>
      <c r="U32" s="23" t="s">
        <v>52</v>
      </c>
      <c r="W32" s="24"/>
      <c r="X32" s="24"/>
      <c r="Y32" s="24"/>
      <c r="Z32" s="24"/>
      <c r="AA32" s="24"/>
      <c r="AB32" s="24">
        <f t="shared" si="3"/>
        <v>0</v>
      </c>
      <c r="AC32" s="24">
        <f t="shared" si="4"/>
        <v>0</v>
      </c>
      <c r="AD32" s="24"/>
      <c r="AE32" s="24"/>
      <c r="AF32" s="24"/>
      <c r="AG32" s="24"/>
      <c r="AH32" s="24"/>
      <c r="AI32" s="24">
        <f t="shared" si="5"/>
        <v>0</v>
      </c>
      <c r="AJ32" s="24">
        <f t="shared" si="6"/>
        <v>0</v>
      </c>
      <c r="AK32" s="24"/>
      <c r="AL32" s="24"/>
      <c r="AM32" s="24"/>
      <c r="AN32" s="24"/>
      <c r="AO32" s="24"/>
      <c r="AP32" s="24">
        <f t="shared" si="7"/>
        <v>0</v>
      </c>
      <c r="AQ32" s="24">
        <f t="shared" si="8"/>
        <v>0</v>
      </c>
      <c r="AR32" s="2"/>
      <c r="AS32" s="2"/>
      <c r="AT32" s="2"/>
      <c r="AU32" s="2"/>
    </row>
    <row r="33" spans="1:47" ht="35.25" customHeight="1" x14ac:dyDescent="0.3">
      <c r="A33" s="16">
        <v>7</v>
      </c>
      <c r="B33" s="16">
        <v>1</v>
      </c>
      <c r="C33" s="17">
        <v>1400001010</v>
      </c>
      <c r="D33" s="18">
        <v>244</v>
      </c>
      <c r="E33" s="18">
        <v>226</v>
      </c>
      <c r="F33" s="19">
        <v>70101</v>
      </c>
      <c r="G33" s="20">
        <v>2240</v>
      </c>
      <c r="H33" s="21"/>
      <c r="I33" s="21">
        <v>43360</v>
      </c>
      <c r="J33" s="21"/>
      <c r="K33" s="21"/>
      <c r="L33" s="21"/>
      <c r="M33" s="21"/>
      <c r="N33" s="26"/>
      <c r="O33" s="26"/>
      <c r="P33" s="26"/>
      <c r="Q33" s="26"/>
      <c r="R33" s="26"/>
      <c r="S33" s="26"/>
      <c r="T33" s="22">
        <f t="shared" si="2"/>
        <v>43360</v>
      </c>
      <c r="U33" s="23" t="s">
        <v>53</v>
      </c>
      <c r="W33" s="24"/>
      <c r="X33" s="24"/>
      <c r="Y33" s="24"/>
      <c r="Z33" s="24"/>
      <c r="AA33" s="24"/>
      <c r="AB33" s="24">
        <f t="shared" si="3"/>
        <v>0</v>
      </c>
      <c r="AC33" s="24">
        <f t="shared" si="4"/>
        <v>0</v>
      </c>
      <c r="AD33" s="24"/>
      <c r="AE33" s="24"/>
      <c r="AF33" s="24"/>
      <c r="AG33" s="24"/>
      <c r="AH33" s="24"/>
      <c r="AI33" s="24">
        <f t="shared" si="5"/>
        <v>0</v>
      </c>
      <c r="AJ33" s="24">
        <f t="shared" si="6"/>
        <v>0</v>
      </c>
      <c r="AK33" s="24"/>
      <c r="AL33" s="24"/>
      <c r="AM33" s="24"/>
      <c r="AN33" s="24"/>
      <c r="AO33" s="24"/>
      <c r="AP33" s="24">
        <f t="shared" si="7"/>
        <v>0</v>
      </c>
      <c r="AQ33" s="24">
        <f t="shared" si="8"/>
        <v>0</v>
      </c>
      <c r="AR33" s="2"/>
      <c r="AS33" s="2"/>
      <c r="AT33" s="2"/>
      <c r="AU33" s="2"/>
    </row>
    <row r="34" spans="1:47" x14ac:dyDescent="0.3">
      <c r="A34" s="16">
        <v>7</v>
      </c>
      <c r="B34" s="16">
        <v>1</v>
      </c>
      <c r="C34" s="17">
        <v>1400001010</v>
      </c>
      <c r="D34" s="18">
        <v>244</v>
      </c>
      <c r="E34" s="18">
        <v>226</v>
      </c>
      <c r="F34" s="19">
        <v>70101</v>
      </c>
      <c r="G34" s="20">
        <v>2240</v>
      </c>
      <c r="H34" s="21"/>
      <c r="I34" s="21">
        <v>27587</v>
      </c>
      <c r="J34" s="21"/>
      <c r="K34" s="21"/>
      <c r="L34" s="21"/>
      <c r="M34" s="21"/>
      <c r="N34" s="26"/>
      <c r="O34" s="26"/>
      <c r="P34" s="26"/>
      <c r="Q34" s="26"/>
      <c r="R34" s="26"/>
      <c r="S34" s="26"/>
      <c r="T34" s="22">
        <f t="shared" si="2"/>
        <v>27587</v>
      </c>
      <c r="U34" s="23" t="s">
        <v>54</v>
      </c>
      <c r="W34" s="24"/>
      <c r="X34" s="24"/>
      <c r="Y34" s="24"/>
      <c r="Z34" s="24"/>
      <c r="AA34" s="24"/>
      <c r="AB34" s="24">
        <f t="shared" si="3"/>
        <v>0</v>
      </c>
      <c r="AC34" s="24">
        <f t="shared" si="4"/>
        <v>0</v>
      </c>
      <c r="AD34" s="24"/>
      <c r="AE34" s="24"/>
      <c r="AF34" s="24"/>
      <c r="AG34" s="24"/>
      <c r="AH34" s="24"/>
      <c r="AI34" s="24">
        <f t="shared" si="5"/>
        <v>0</v>
      </c>
      <c r="AJ34" s="24">
        <f t="shared" si="6"/>
        <v>0</v>
      </c>
      <c r="AK34" s="24"/>
      <c r="AL34" s="24"/>
      <c r="AM34" s="24"/>
      <c r="AN34" s="24"/>
      <c r="AO34" s="24"/>
      <c r="AP34" s="24">
        <f t="shared" si="7"/>
        <v>0</v>
      </c>
      <c r="AQ34" s="24">
        <f t="shared" si="8"/>
        <v>0</v>
      </c>
      <c r="AR34" s="2"/>
      <c r="AS34" s="2"/>
      <c r="AT34" s="2"/>
      <c r="AU34" s="2"/>
    </row>
    <row r="35" spans="1:47" ht="64.5" customHeight="1" x14ac:dyDescent="0.3">
      <c r="A35" s="16">
        <v>7</v>
      </c>
      <c r="B35" s="16">
        <v>1</v>
      </c>
      <c r="C35" s="17">
        <v>1400001010</v>
      </c>
      <c r="D35" s="18">
        <v>244</v>
      </c>
      <c r="E35" s="18">
        <v>226</v>
      </c>
      <c r="F35" s="19">
        <v>70101</v>
      </c>
      <c r="G35" s="20">
        <v>2240</v>
      </c>
      <c r="H35" s="21">
        <v>1460</v>
      </c>
      <c r="I35" s="21">
        <v>1460</v>
      </c>
      <c r="J35" s="21">
        <v>1460</v>
      </c>
      <c r="K35" s="21">
        <v>1460</v>
      </c>
      <c r="L35" s="21">
        <v>1460</v>
      </c>
      <c r="M35" s="21">
        <v>1460</v>
      </c>
      <c r="N35" s="21"/>
      <c r="O35" s="21"/>
      <c r="P35" s="21"/>
      <c r="Q35" s="21"/>
      <c r="R35" s="21"/>
      <c r="S35" s="21"/>
      <c r="T35" s="22">
        <f t="shared" si="2"/>
        <v>8760</v>
      </c>
      <c r="U35" s="30" t="s">
        <v>55</v>
      </c>
      <c r="W35" s="24"/>
      <c r="X35" s="24"/>
      <c r="Y35" s="24"/>
      <c r="Z35" s="24"/>
      <c r="AA35" s="24"/>
      <c r="AB35" s="24">
        <f t="shared" si="3"/>
        <v>0</v>
      </c>
      <c r="AC35" s="24">
        <f t="shared" si="4"/>
        <v>0</v>
      </c>
      <c r="AD35" s="24"/>
      <c r="AE35" s="24"/>
      <c r="AF35" s="24"/>
      <c r="AG35" s="24"/>
      <c r="AH35" s="24"/>
      <c r="AI35" s="24">
        <f t="shared" si="5"/>
        <v>0</v>
      </c>
      <c r="AJ35" s="24">
        <f t="shared" si="6"/>
        <v>0</v>
      </c>
      <c r="AK35" s="24"/>
      <c r="AL35" s="24"/>
      <c r="AM35" s="24"/>
      <c r="AN35" s="24"/>
      <c r="AO35" s="24"/>
      <c r="AP35" s="24">
        <f t="shared" si="7"/>
        <v>0</v>
      </c>
      <c r="AQ35" s="24">
        <f t="shared" si="8"/>
        <v>0</v>
      </c>
      <c r="AR35" s="2"/>
      <c r="AS35" s="2"/>
      <c r="AT35" s="2"/>
      <c r="AU35" s="2"/>
    </row>
    <row r="36" spans="1:47" ht="61.5" customHeight="1" x14ac:dyDescent="0.3">
      <c r="A36" s="16">
        <v>7</v>
      </c>
      <c r="B36" s="16">
        <v>1</v>
      </c>
      <c r="C36" s="17">
        <v>1400001010</v>
      </c>
      <c r="D36" s="18">
        <v>244</v>
      </c>
      <c r="E36" s="18">
        <v>226</v>
      </c>
      <c r="F36" s="19">
        <v>70101</v>
      </c>
      <c r="G36" s="20">
        <v>2240</v>
      </c>
      <c r="H36" s="21">
        <v>1500</v>
      </c>
      <c r="I36" s="21">
        <v>1500</v>
      </c>
      <c r="J36" s="21">
        <v>1500</v>
      </c>
      <c r="K36" s="21">
        <v>1500</v>
      </c>
      <c r="L36" s="21">
        <v>1500</v>
      </c>
      <c r="M36" s="21">
        <v>1500</v>
      </c>
      <c r="N36" s="26"/>
      <c r="O36" s="26"/>
      <c r="P36" s="26"/>
      <c r="Q36" s="26"/>
      <c r="R36" s="26"/>
      <c r="S36" s="26"/>
      <c r="T36" s="22">
        <f t="shared" si="2"/>
        <v>9000</v>
      </c>
      <c r="U36" s="31" t="s">
        <v>56</v>
      </c>
      <c r="W36" s="24"/>
      <c r="X36" s="24"/>
      <c r="Y36" s="24"/>
      <c r="Z36" s="24"/>
      <c r="AA36" s="24"/>
      <c r="AB36" s="24">
        <f t="shared" si="3"/>
        <v>0</v>
      </c>
      <c r="AC36" s="24">
        <f t="shared" si="4"/>
        <v>0</v>
      </c>
      <c r="AD36" s="24"/>
      <c r="AE36" s="24"/>
      <c r="AF36" s="24"/>
      <c r="AG36" s="24"/>
      <c r="AH36" s="24"/>
      <c r="AI36" s="24">
        <f t="shared" si="5"/>
        <v>0</v>
      </c>
      <c r="AJ36" s="24">
        <f t="shared" si="6"/>
        <v>0</v>
      </c>
      <c r="AK36" s="24"/>
      <c r="AL36" s="24"/>
      <c r="AM36" s="24"/>
      <c r="AN36" s="24"/>
      <c r="AO36" s="24"/>
      <c r="AP36" s="24">
        <f t="shared" si="7"/>
        <v>0</v>
      </c>
      <c r="AQ36" s="24">
        <f t="shared" si="8"/>
        <v>0</v>
      </c>
      <c r="AR36" s="2"/>
      <c r="AS36" s="2"/>
      <c r="AT36" s="2"/>
      <c r="AU36" s="2"/>
    </row>
    <row r="37" spans="1:47" hidden="1" x14ac:dyDescent="0.3">
      <c r="A37" s="16">
        <v>7</v>
      </c>
      <c r="B37" s="16">
        <v>1</v>
      </c>
      <c r="C37" s="17">
        <v>1400001010</v>
      </c>
      <c r="D37" s="18">
        <v>244</v>
      </c>
      <c r="E37" s="18">
        <v>226</v>
      </c>
      <c r="F37" s="19">
        <v>70101</v>
      </c>
      <c r="G37" s="20">
        <v>2240</v>
      </c>
      <c r="H37" s="21"/>
      <c r="I37" s="21"/>
      <c r="J37" s="21"/>
      <c r="K37" s="21"/>
      <c r="L37" s="21"/>
      <c r="M37" s="21"/>
      <c r="N37" s="26"/>
      <c r="O37" s="26"/>
      <c r="P37" s="26"/>
      <c r="Q37" s="26"/>
      <c r="R37" s="26"/>
      <c r="S37" s="26"/>
      <c r="T37" s="22">
        <f t="shared" si="2"/>
        <v>0</v>
      </c>
      <c r="U37" s="23" t="s">
        <v>57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"/>
      <c r="AS37" s="2"/>
      <c r="AT37" s="2"/>
      <c r="AU37" s="2"/>
    </row>
    <row r="38" spans="1:47" s="32" customFormat="1" hidden="1" x14ac:dyDescent="0.3">
      <c r="A38" s="16">
        <v>7</v>
      </c>
      <c r="B38" s="16">
        <v>1</v>
      </c>
      <c r="C38" s="17">
        <v>1400001010</v>
      </c>
      <c r="D38" s="18">
        <v>244</v>
      </c>
      <c r="E38" s="18">
        <v>226</v>
      </c>
      <c r="F38" s="19">
        <v>70101</v>
      </c>
      <c r="G38" s="20">
        <v>2240</v>
      </c>
      <c r="H38" s="21"/>
      <c r="I38" s="21"/>
      <c r="J38" s="21"/>
      <c r="K38" s="21"/>
      <c r="L38" s="21"/>
      <c r="M38" s="21"/>
      <c r="N38" s="26"/>
      <c r="O38" s="26"/>
      <c r="P38" s="26"/>
      <c r="Q38" s="26"/>
      <c r="R38" s="26"/>
      <c r="S38" s="26"/>
      <c r="T38" s="22">
        <f t="shared" si="2"/>
        <v>0</v>
      </c>
      <c r="U38" s="29" t="s">
        <v>58</v>
      </c>
      <c r="W38" s="24"/>
      <c r="X38" s="24"/>
      <c r="Y38" s="24"/>
      <c r="Z38" s="24"/>
      <c r="AA38" s="24"/>
      <c r="AB38" s="24">
        <f t="shared" si="3"/>
        <v>0</v>
      </c>
      <c r="AC38" s="24">
        <f t="shared" si="4"/>
        <v>0</v>
      </c>
      <c r="AD38" s="24"/>
      <c r="AE38" s="24"/>
      <c r="AF38" s="24"/>
      <c r="AG38" s="24"/>
      <c r="AH38" s="24"/>
      <c r="AI38" s="24">
        <f t="shared" si="5"/>
        <v>0</v>
      </c>
      <c r="AJ38" s="24">
        <f t="shared" si="6"/>
        <v>0</v>
      </c>
      <c r="AK38" s="24"/>
      <c r="AL38" s="24"/>
      <c r="AM38" s="24"/>
      <c r="AN38" s="24"/>
      <c r="AO38" s="24"/>
      <c r="AP38" s="24">
        <f t="shared" si="7"/>
        <v>0</v>
      </c>
      <c r="AQ38" s="24">
        <f t="shared" si="8"/>
        <v>0</v>
      </c>
      <c r="AR38" s="2"/>
      <c r="AS38" s="2"/>
      <c r="AT38" s="2"/>
      <c r="AU38" s="2"/>
    </row>
    <row r="39" spans="1:47" s="32" customFormat="1" x14ac:dyDescent="0.3">
      <c r="A39" s="16">
        <v>7</v>
      </c>
      <c r="B39" s="16">
        <v>1</v>
      </c>
      <c r="C39" s="17">
        <v>1400001010</v>
      </c>
      <c r="D39" s="18">
        <v>244</v>
      </c>
      <c r="E39" s="18">
        <v>226</v>
      </c>
      <c r="F39" s="19">
        <v>70101</v>
      </c>
      <c r="G39" s="20">
        <v>2240</v>
      </c>
      <c r="H39" s="21"/>
      <c r="I39" s="21">
        <v>4800</v>
      </c>
      <c r="J39" s="21"/>
      <c r="K39" s="21"/>
      <c r="L39" s="21"/>
      <c r="M39" s="21"/>
      <c r="N39" s="26"/>
      <c r="O39" s="26"/>
      <c r="P39" s="26"/>
      <c r="Q39" s="26"/>
      <c r="R39" s="26"/>
      <c r="S39" s="26"/>
      <c r="T39" s="22">
        <f t="shared" si="2"/>
        <v>4800</v>
      </c>
      <c r="U39" s="29" t="s">
        <v>59</v>
      </c>
      <c r="W39" s="24"/>
      <c r="X39" s="24"/>
      <c r="Y39" s="24"/>
      <c r="Z39" s="24"/>
      <c r="AA39" s="24"/>
      <c r="AB39" s="24">
        <f t="shared" si="3"/>
        <v>0</v>
      </c>
      <c r="AC39" s="24">
        <f t="shared" si="4"/>
        <v>0</v>
      </c>
      <c r="AD39" s="24"/>
      <c r="AE39" s="24"/>
      <c r="AF39" s="24"/>
      <c r="AG39" s="24"/>
      <c r="AH39" s="24"/>
      <c r="AI39" s="24">
        <f t="shared" si="5"/>
        <v>0</v>
      </c>
      <c r="AJ39" s="24">
        <f t="shared" si="6"/>
        <v>0</v>
      </c>
      <c r="AK39" s="24"/>
      <c r="AL39" s="24"/>
      <c r="AM39" s="24"/>
      <c r="AN39" s="24"/>
      <c r="AO39" s="24"/>
      <c r="AP39" s="24">
        <f t="shared" si="7"/>
        <v>0</v>
      </c>
      <c r="AQ39" s="24">
        <f t="shared" si="8"/>
        <v>0</v>
      </c>
      <c r="AR39" s="2"/>
      <c r="AS39" s="2"/>
      <c r="AT39" s="2"/>
      <c r="AU39" s="2"/>
    </row>
    <row r="40" spans="1:47" s="32" customFormat="1" hidden="1" x14ac:dyDescent="0.3">
      <c r="A40" s="16">
        <v>7</v>
      </c>
      <c r="B40" s="16">
        <v>1</v>
      </c>
      <c r="C40" s="17">
        <v>1400001010</v>
      </c>
      <c r="D40" s="18">
        <v>244</v>
      </c>
      <c r="E40" s="18">
        <v>310</v>
      </c>
      <c r="F40" s="19">
        <v>70101</v>
      </c>
      <c r="G40" s="20">
        <v>2210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>
        <f>SUM(H40:S40)</f>
        <v>0</v>
      </c>
      <c r="U40" s="33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"/>
      <c r="AS40" s="2"/>
      <c r="AT40" s="2"/>
      <c r="AU40" s="2"/>
    </row>
    <row r="41" spans="1:47" s="32" customFormat="1" hidden="1" x14ac:dyDescent="0.3">
      <c r="A41" s="34">
        <v>7</v>
      </c>
      <c r="B41" s="34">
        <v>1</v>
      </c>
      <c r="C41" s="35">
        <v>1400001010</v>
      </c>
      <c r="D41" s="36">
        <v>244</v>
      </c>
      <c r="E41" s="36">
        <v>310</v>
      </c>
      <c r="F41" s="37">
        <v>70101</v>
      </c>
      <c r="G41" s="38">
        <v>2210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2">
        <f t="shared" si="2"/>
        <v>0</v>
      </c>
      <c r="U41" s="29"/>
      <c r="W41" s="24"/>
      <c r="X41" s="24"/>
      <c r="Y41" s="24"/>
      <c r="Z41" s="24"/>
      <c r="AA41" s="24"/>
      <c r="AB41" s="24">
        <f t="shared" si="3"/>
        <v>0</v>
      </c>
      <c r="AC41" s="24">
        <f t="shared" si="4"/>
        <v>0</v>
      </c>
      <c r="AD41" s="24"/>
      <c r="AE41" s="24"/>
      <c r="AF41" s="24"/>
      <c r="AG41" s="24"/>
      <c r="AH41" s="24"/>
      <c r="AI41" s="24">
        <f t="shared" si="5"/>
        <v>0</v>
      </c>
      <c r="AJ41" s="24">
        <f t="shared" si="6"/>
        <v>0</v>
      </c>
      <c r="AK41" s="24"/>
      <c r="AL41" s="24"/>
      <c r="AM41" s="24"/>
      <c r="AN41" s="24"/>
      <c r="AO41" s="24"/>
      <c r="AP41" s="24">
        <f t="shared" si="7"/>
        <v>0</v>
      </c>
      <c r="AQ41" s="24">
        <f t="shared" si="8"/>
        <v>0</v>
      </c>
      <c r="AR41" s="2"/>
      <c r="AS41" s="2"/>
      <c r="AT41" s="2"/>
      <c r="AU41" s="2"/>
    </row>
    <row r="42" spans="1:47" s="32" customFormat="1" hidden="1" x14ac:dyDescent="0.3">
      <c r="A42" s="34">
        <v>7</v>
      </c>
      <c r="B42" s="34">
        <v>1</v>
      </c>
      <c r="C42" s="17">
        <v>1400001010</v>
      </c>
      <c r="D42" s="36">
        <v>244</v>
      </c>
      <c r="E42" s="36">
        <v>344</v>
      </c>
      <c r="F42" s="37">
        <v>70101</v>
      </c>
      <c r="G42" s="38">
        <v>2210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>
        <f t="shared" si="2"/>
        <v>0</v>
      </c>
      <c r="U42" s="33"/>
      <c r="W42" s="24"/>
      <c r="X42" s="24"/>
      <c r="Y42" s="24"/>
      <c r="Z42" s="24"/>
      <c r="AA42" s="24"/>
      <c r="AB42" s="24">
        <f t="shared" si="3"/>
        <v>0</v>
      </c>
      <c r="AC42" s="24">
        <f t="shared" si="4"/>
        <v>0</v>
      </c>
      <c r="AD42" s="24"/>
      <c r="AE42" s="24"/>
      <c r="AF42" s="24"/>
      <c r="AG42" s="24"/>
      <c r="AH42" s="24"/>
      <c r="AI42" s="24">
        <f t="shared" si="5"/>
        <v>0</v>
      </c>
      <c r="AJ42" s="24">
        <f t="shared" si="6"/>
        <v>0</v>
      </c>
      <c r="AK42" s="24"/>
      <c r="AL42" s="24"/>
      <c r="AM42" s="24"/>
      <c r="AN42" s="24"/>
      <c r="AO42" s="24"/>
      <c r="AP42" s="24">
        <f t="shared" si="7"/>
        <v>0</v>
      </c>
      <c r="AQ42" s="24">
        <f t="shared" si="8"/>
        <v>0</v>
      </c>
      <c r="AR42" s="2"/>
      <c r="AS42" s="2"/>
      <c r="AT42" s="2"/>
      <c r="AU42" s="2"/>
    </row>
    <row r="43" spans="1:47" s="32" customFormat="1" ht="44.25" customHeight="1" x14ac:dyDescent="0.3">
      <c r="A43" s="34">
        <v>7</v>
      </c>
      <c r="B43" s="34">
        <v>1</v>
      </c>
      <c r="C43" s="17">
        <v>1400001010</v>
      </c>
      <c r="D43" s="36">
        <v>244</v>
      </c>
      <c r="E43" s="36">
        <v>344</v>
      </c>
      <c r="F43" s="37">
        <v>70101</v>
      </c>
      <c r="G43" s="38">
        <v>2210</v>
      </c>
      <c r="H43" s="26"/>
      <c r="I43" s="26">
        <v>4500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>
        <f t="shared" si="2"/>
        <v>4500</v>
      </c>
      <c r="U43" s="33" t="s">
        <v>60</v>
      </c>
      <c r="W43" s="24"/>
      <c r="X43" s="24"/>
      <c r="Y43" s="24"/>
      <c r="Z43" s="24"/>
      <c r="AA43" s="24"/>
      <c r="AB43" s="24">
        <f t="shared" si="3"/>
        <v>0</v>
      </c>
      <c r="AC43" s="24">
        <f t="shared" si="4"/>
        <v>0</v>
      </c>
      <c r="AD43" s="24"/>
      <c r="AE43" s="24"/>
      <c r="AF43" s="24"/>
      <c r="AG43" s="24"/>
      <c r="AH43" s="24"/>
      <c r="AI43" s="24">
        <f t="shared" si="5"/>
        <v>0</v>
      </c>
      <c r="AJ43" s="24">
        <f t="shared" si="6"/>
        <v>0</v>
      </c>
      <c r="AK43" s="24"/>
      <c r="AL43" s="24"/>
      <c r="AM43" s="24"/>
      <c r="AN43" s="24"/>
      <c r="AO43" s="24"/>
      <c r="AP43" s="24">
        <f t="shared" si="7"/>
        <v>0</v>
      </c>
      <c r="AQ43" s="24">
        <f t="shared" si="8"/>
        <v>0</v>
      </c>
      <c r="AR43" s="2"/>
      <c r="AS43" s="2"/>
      <c r="AT43" s="2"/>
      <c r="AU43" s="2"/>
    </row>
    <row r="44" spans="1:47" s="32" customFormat="1" ht="28.5" customHeight="1" x14ac:dyDescent="0.3">
      <c r="A44" s="34">
        <v>7</v>
      </c>
      <c r="B44" s="34">
        <v>1</v>
      </c>
      <c r="C44" s="17">
        <v>1400001010</v>
      </c>
      <c r="D44" s="36">
        <v>244</v>
      </c>
      <c r="E44" s="36">
        <v>346</v>
      </c>
      <c r="F44" s="37">
        <v>70101</v>
      </c>
      <c r="G44" s="38">
        <v>2210</v>
      </c>
      <c r="H44" s="26"/>
      <c r="I44" s="26">
        <v>10000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>
        <f t="shared" si="2"/>
        <v>10000</v>
      </c>
      <c r="U44" s="33" t="s">
        <v>61</v>
      </c>
      <c r="W44" s="24"/>
      <c r="X44" s="24"/>
      <c r="Y44" s="24"/>
      <c r="Z44" s="24"/>
      <c r="AA44" s="24"/>
      <c r="AB44" s="24">
        <f t="shared" si="3"/>
        <v>0</v>
      </c>
      <c r="AC44" s="24">
        <f t="shared" si="4"/>
        <v>0</v>
      </c>
      <c r="AD44" s="24"/>
      <c r="AE44" s="24"/>
      <c r="AF44" s="24"/>
      <c r="AG44" s="24"/>
      <c r="AH44" s="24"/>
      <c r="AI44" s="24">
        <f t="shared" si="5"/>
        <v>0</v>
      </c>
      <c r="AJ44" s="24">
        <f t="shared" si="6"/>
        <v>0</v>
      </c>
      <c r="AK44" s="24"/>
      <c r="AL44" s="24"/>
      <c r="AM44" s="24"/>
      <c r="AN44" s="24"/>
      <c r="AO44" s="24"/>
      <c r="AP44" s="24">
        <f t="shared" si="7"/>
        <v>0</v>
      </c>
      <c r="AQ44" s="24">
        <f t="shared" si="8"/>
        <v>0</v>
      </c>
      <c r="AR44" s="2"/>
      <c r="AS44" s="2"/>
      <c r="AT44" s="2"/>
      <c r="AU44" s="2"/>
    </row>
    <row r="45" spans="1:47" s="32" customFormat="1" ht="47.25" customHeight="1" x14ac:dyDescent="0.3">
      <c r="A45" s="34">
        <v>7</v>
      </c>
      <c r="B45" s="34">
        <v>1</v>
      </c>
      <c r="C45" s="17">
        <v>1400001010</v>
      </c>
      <c r="D45" s="36">
        <v>244</v>
      </c>
      <c r="E45" s="36">
        <v>346</v>
      </c>
      <c r="F45" s="37">
        <v>70101</v>
      </c>
      <c r="G45" s="38">
        <v>2210</v>
      </c>
      <c r="H45" s="26"/>
      <c r="I45" s="26">
        <v>9600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>
        <f t="shared" si="2"/>
        <v>9600</v>
      </c>
      <c r="U45" s="33" t="s">
        <v>62</v>
      </c>
      <c r="W45" s="24"/>
      <c r="X45" s="24"/>
      <c r="Y45" s="24"/>
      <c r="Z45" s="24"/>
      <c r="AA45" s="24"/>
      <c r="AB45" s="24">
        <f t="shared" si="3"/>
        <v>0</v>
      </c>
      <c r="AC45" s="24">
        <f t="shared" si="4"/>
        <v>0</v>
      </c>
      <c r="AD45" s="24"/>
      <c r="AE45" s="24"/>
      <c r="AF45" s="24"/>
      <c r="AG45" s="24"/>
      <c r="AH45" s="24"/>
      <c r="AI45" s="24">
        <f t="shared" si="5"/>
        <v>0</v>
      </c>
      <c r="AJ45" s="24">
        <f t="shared" si="6"/>
        <v>0</v>
      </c>
      <c r="AK45" s="24"/>
      <c r="AL45" s="24"/>
      <c r="AM45" s="24"/>
      <c r="AN45" s="24"/>
      <c r="AO45" s="24"/>
      <c r="AP45" s="24">
        <f t="shared" si="7"/>
        <v>0</v>
      </c>
      <c r="AQ45" s="24">
        <f t="shared" si="8"/>
        <v>0</v>
      </c>
      <c r="AR45" s="2"/>
      <c r="AS45" s="2"/>
      <c r="AT45" s="2"/>
      <c r="AU45" s="2"/>
    </row>
    <row r="46" spans="1:47" s="32" customFormat="1" ht="30" customHeight="1" x14ac:dyDescent="0.3">
      <c r="A46" s="34">
        <v>7</v>
      </c>
      <c r="B46" s="34">
        <v>1</v>
      </c>
      <c r="C46" s="17">
        <v>1400001010</v>
      </c>
      <c r="D46" s="36">
        <v>244</v>
      </c>
      <c r="E46" s="36">
        <v>346</v>
      </c>
      <c r="F46" s="37">
        <v>70101</v>
      </c>
      <c r="G46" s="38">
        <v>2210</v>
      </c>
      <c r="H46" s="26"/>
      <c r="I46" s="26">
        <v>2600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>
        <f t="shared" si="2"/>
        <v>2600</v>
      </c>
      <c r="U46" s="33" t="s">
        <v>63</v>
      </c>
      <c r="W46" s="24"/>
      <c r="X46" s="24"/>
      <c r="Y46" s="24"/>
      <c r="Z46" s="24"/>
      <c r="AA46" s="24"/>
      <c r="AB46" s="24">
        <f t="shared" si="3"/>
        <v>0</v>
      </c>
      <c r="AC46" s="24">
        <f t="shared" si="4"/>
        <v>0</v>
      </c>
      <c r="AD46" s="24"/>
      <c r="AE46" s="24"/>
      <c r="AF46" s="24"/>
      <c r="AG46" s="24"/>
      <c r="AH46" s="24"/>
      <c r="AI46" s="24">
        <f t="shared" si="5"/>
        <v>0</v>
      </c>
      <c r="AJ46" s="24">
        <f t="shared" si="6"/>
        <v>0</v>
      </c>
      <c r="AK46" s="24"/>
      <c r="AL46" s="24"/>
      <c r="AM46" s="24"/>
      <c r="AN46" s="24"/>
      <c r="AO46" s="24"/>
      <c r="AP46" s="24">
        <f t="shared" si="7"/>
        <v>0</v>
      </c>
      <c r="AQ46" s="24">
        <f t="shared" si="8"/>
        <v>0</v>
      </c>
      <c r="AR46" s="2"/>
      <c r="AS46" s="2"/>
      <c r="AT46" s="2"/>
      <c r="AU46" s="2"/>
    </row>
    <row r="47" spans="1:47" s="32" customFormat="1" ht="30" hidden="1" customHeight="1" x14ac:dyDescent="0.3">
      <c r="A47" s="34">
        <v>7</v>
      </c>
      <c r="B47" s="34">
        <v>1</v>
      </c>
      <c r="C47" s="17">
        <v>1400001010</v>
      </c>
      <c r="D47" s="36">
        <v>244</v>
      </c>
      <c r="E47" s="36">
        <v>346</v>
      </c>
      <c r="F47" s="37">
        <v>70101</v>
      </c>
      <c r="G47" s="38">
        <v>2210</v>
      </c>
      <c r="H47" s="39"/>
      <c r="I47" s="39"/>
      <c r="J47" s="39"/>
      <c r="K47" s="39"/>
      <c r="L47" s="39"/>
      <c r="M47" s="39"/>
      <c r="N47" s="40"/>
      <c r="O47" s="40"/>
      <c r="P47" s="40"/>
      <c r="Q47" s="40"/>
      <c r="R47" s="40"/>
      <c r="S47" s="40"/>
      <c r="T47" s="41">
        <f>SUM(H47:S47)</f>
        <v>0</v>
      </c>
      <c r="U47" s="42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"/>
      <c r="AS47" s="2"/>
      <c r="AT47" s="2"/>
      <c r="AU47" s="2"/>
    </row>
    <row r="48" spans="1:47" s="32" customFormat="1" ht="40.5" x14ac:dyDescent="0.3">
      <c r="A48" s="34">
        <v>7</v>
      </c>
      <c r="B48" s="34">
        <v>1</v>
      </c>
      <c r="C48" s="17">
        <v>1400001010</v>
      </c>
      <c r="D48" s="36">
        <v>244</v>
      </c>
      <c r="E48" s="36">
        <v>346</v>
      </c>
      <c r="F48" s="37">
        <v>70101</v>
      </c>
      <c r="G48" s="38">
        <v>2210</v>
      </c>
      <c r="H48" s="26"/>
      <c r="I48" s="26">
        <v>22500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>
        <f t="shared" si="2"/>
        <v>22500</v>
      </c>
      <c r="U48" s="33" t="s">
        <v>64</v>
      </c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"/>
      <c r="AS48" s="2"/>
      <c r="AT48" s="2"/>
      <c r="AU48" s="2"/>
    </row>
    <row r="49" spans="1:47" s="32" customFormat="1" ht="27.75" customHeight="1" x14ac:dyDescent="0.3">
      <c r="A49" s="34">
        <v>7</v>
      </c>
      <c r="B49" s="34">
        <v>1</v>
      </c>
      <c r="C49" s="17">
        <v>1400001010</v>
      </c>
      <c r="D49" s="36">
        <v>244</v>
      </c>
      <c r="E49" s="36">
        <v>346</v>
      </c>
      <c r="F49" s="37">
        <v>70101</v>
      </c>
      <c r="G49" s="38">
        <v>2210</v>
      </c>
      <c r="H49" s="26"/>
      <c r="I49" s="26">
        <v>6400</v>
      </c>
      <c r="J49" s="26">
        <v>6400</v>
      </c>
      <c r="K49" s="26">
        <v>6720</v>
      </c>
      <c r="L49" s="26">
        <v>5760</v>
      </c>
      <c r="M49" s="26">
        <v>5760</v>
      </c>
      <c r="N49" s="26"/>
      <c r="O49" s="26"/>
      <c r="P49" s="26"/>
      <c r="Q49" s="26"/>
      <c r="R49" s="26"/>
      <c r="S49" s="26"/>
      <c r="T49" s="26">
        <f t="shared" si="2"/>
        <v>31040</v>
      </c>
      <c r="U49" s="33" t="s">
        <v>65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"/>
      <c r="AS49" s="2"/>
      <c r="AT49" s="2"/>
      <c r="AU49" s="2"/>
    </row>
    <row r="50" spans="1:47" x14ac:dyDescent="0.3">
      <c r="A50" s="16">
        <v>7</v>
      </c>
      <c r="B50" s="16">
        <v>1</v>
      </c>
      <c r="C50" s="17">
        <v>1400001010</v>
      </c>
      <c r="D50" s="18">
        <v>244</v>
      </c>
      <c r="E50" s="18">
        <v>342</v>
      </c>
      <c r="F50" s="19">
        <v>70101</v>
      </c>
      <c r="G50" s="43">
        <v>2230</v>
      </c>
      <c r="H50" s="22">
        <v>71810</v>
      </c>
      <c r="I50" s="22">
        <v>84480</v>
      </c>
      <c r="J50" s="22">
        <v>84480</v>
      </c>
      <c r="K50" s="22">
        <v>88710</v>
      </c>
      <c r="L50" s="22">
        <v>76028</v>
      </c>
      <c r="M50" s="22">
        <v>76028</v>
      </c>
      <c r="N50" s="22"/>
      <c r="O50" s="22"/>
      <c r="P50" s="22"/>
      <c r="Q50" s="22"/>
      <c r="R50" s="22"/>
      <c r="S50" s="22"/>
      <c r="T50" s="22">
        <f t="shared" si="2"/>
        <v>481536</v>
      </c>
      <c r="U50" s="23" t="s">
        <v>66</v>
      </c>
      <c r="W50" s="24"/>
      <c r="X50" s="24"/>
      <c r="Y50" s="24"/>
      <c r="Z50" s="24"/>
      <c r="AA50" s="24"/>
      <c r="AB50" s="24">
        <f t="shared" si="3"/>
        <v>0</v>
      </c>
      <c r="AC50" s="24">
        <f t="shared" si="4"/>
        <v>0</v>
      </c>
      <c r="AD50" s="24"/>
      <c r="AE50" s="24"/>
      <c r="AF50" s="24"/>
      <c r="AG50" s="24"/>
      <c r="AH50" s="24"/>
      <c r="AI50" s="24">
        <f t="shared" si="5"/>
        <v>0</v>
      </c>
      <c r="AJ50" s="24">
        <f t="shared" si="6"/>
        <v>0</v>
      </c>
      <c r="AK50" s="24"/>
      <c r="AL50" s="24"/>
      <c r="AM50" s="24"/>
      <c r="AN50" s="24"/>
      <c r="AO50" s="24"/>
      <c r="AP50" s="24">
        <f t="shared" si="7"/>
        <v>0</v>
      </c>
      <c r="AQ50" s="24">
        <f t="shared" si="8"/>
        <v>0</v>
      </c>
      <c r="AR50" s="2"/>
      <c r="AS50" s="2"/>
      <c r="AT50" s="2"/>
      <c r="AU50" s="2"/>
    </row>
    <row r="51" spans="1:47" hidden="1" x14ac:dyDescent="0.3">
      <c r="A51" s="16">
        <v>7</v>
      </c>
      <c r="B51" s="16">
        <v>1</v>
      </c>
      <c r="C51" s="17">
        <v>1400001010</v>
      </c>
      <c r="D51" s="18">
        <v>244</v>
      </c>
      <c r="E51" s="18">
        <v>343</v>
      </c>
      <c r="F51" s="19">
        <v>70101</v>
      </c>
      <c r="G51" s="43">
        <v>2275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>
        <f t="shared" si="2"/>
        <v>0</v>
      </c>
      <c r="U51" s="23" t="s">
        <v>67</v>
      </c>
      <c r="W51" s="24"/>
      <c r="X51" s="24"/>
      <c r="Y51" s="24"/>
      <c r="Z51" s="24"/>
      <c r="AA51" s="24"/>
      <c r="AB51" s="24">
        <f t="shared" si="3"/>
        <v>0</v>
      </c>
      <c r="AC51" s="24">
        <f t="shared" si="4"/>
        <v>0</v>
      </c>
      <c r="AD51" s="24"/>
      <c r="AE51" s="24"/>
      <c r="AF51" s="24"/>
      <c r="AG51" s="24"/>
      <c r="AH51" s="24"/>
      <c r="AI51" s="24">
        <f t="shared" si="5"/>
        <v>0</v>
      </c>
      <c r="AJ51" s="24">
        <f t="shared" si="6"/>
        <v>0</v>
      </c>
      <c r="AK51" s="24"/>
      <c r="AL51" s="24"/>
      <c r="AM51" s="24"/>
      <c r="AN51" s="24"/>
      <c r="AO51" s="24"/>
      <c r="AP51" s="24">
        <f t="shared" si="7"/>
        <v>0</v>
      </c>
      <c r="AQ51" s="24">
        <f t="shared" si="8"/>
        <v>0</v>
      </c>
      <c r="AR51" s="2"/>
      <c r="AS51" s="2"/>
      <c r="AT51" s="2"/>
      <c r="AU51" s="2"/>
    </row>
    <row r="52" spans="1:47" hidden="1" x14ac:dyDescent="0.3">
      <c r="A52" s="16">
        <v>7</v>
      </c>
      <c r="B52" s="16">
        <v>1</v>
      </c>
      <c r="C52" s="35">
        <v>1400001010</v>
      </c>
      <c r="D52" s="36">
        <v>247</v>
      </c>
      <c r="E52" s="36">
        <v>223</v>
      </c>
      <c r="F52" s="19">
        <v>70101</v>
      </c>
      <c r="G52" s="38"/>
      <c r="H52" s="22"/>
      <c r="I52" s="22"/>
      <c r="J52" s="22"/>
      <c r="K52" s="22"/>
      <c r="L52" s="22"/>
      <c r="M52" s="22"/>
      <c r="N52" s="26"/>
      <c r="O52" s="26"/>
      <c r="P52" s="26"/>
      <c r="Q52" s="26"/>
      <c r="R52" s="26"/>
      <c r="S52" s="26"/>
      <c r="T52" s="22">
        <f t="shared" si="2"/>
        <v>0</v>
      </c>
      <c r="U52" s="29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5"/>
      <c r="AS52" s="45"/>
      <c r="AT52" s="45"/>
      <c r="AU52" s="45"/>
    </row>
    <row r="53" spans="1:47" hidden="1" x14ac:dyDescent="0.3">
      <c r="A53" s="34">
        <v>7</v>
      </c>
      <c r="B53" s="34">
        <v>1</v>
      </c>
      <c r="C53" s="35">
        <v>1400001010</v>
      </c>
      <c r="D53" s="36">
        <v>852</v>
      </c>
      <c r="E53" s="36">
        <v>291</v>
      </c>
      <c r="F53" s="37">
        <v>70101</v>
      </c>
      <c r="G53" s="38">
        <v>2800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2">
        <f t="shared" si="2"/>
        <v>0</v>
      </c>
      <c r="U53" s="29" t="s">
        <v>68</v>
      </c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5"/>
      <c r="AS53" s="45"/>
      <c r="AT53" s="45"/>
      <c r="AU53" s="45"/>
    </row>
    <row r="54" spans="1:47" hidden="1" x14ac:dyDescent="0.3">
      <c r="A54" s="34"/>
      <c r="B54" s="34"/>
      <c r="C54" s="35"/>
      <c r="D54" s="36"/>
      <c r="E54" s="36"/>
      <c r="F54" s="37"/>
      <c r="G54" s="46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8">
        <f t="shared" si="2"/>
        <v>0</v>
      </c>
      <c r="U54" s="29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5"/>
      <c r="AS54" s="45"/>
      <c r="AT54" s="45"/>
      <c r="AU54" s="45"/>
    </row>
    <row r="55" spans="1:47" ht="42" customHeight="1" x14ac:dyDescent="0.3">
      <c r="C55" s="50" t="s">
        <v>69</v>
      </c>
      <c r="E55" s="51"/>
      <c r="F55" s="51"/>
      <c r="G55" s="52"/>
      <c r="H55" s="53" t="s">
        <v>70</v>
      </c>
      <c r="I55" s="52"/>
      <c r="J55" s="52"/>
      <c r="K55" s="52"/>
      <c r="L55" s="52"/>
      <c r="M55" s="52"/>
      <c r="N55" s="52"/>
      <c r="O55" s="54"/>
      <c r="P55" s="54"/>
      <c r="Q55" s="52"/>
      <c r="R55" s="52"/>
      <c r="S55" s="52"/>
      <c r="T55" s="52"/>
    </row>
  </sheetData>
  <mergeCells count="8">
    <mergeCell ref="AK3:AP3"/>
    <mergeCell ref="AQ3:AQ4"/>
    <mergeCell ref="A2:U2"/>
    <mergeCell ref="A3:U3"/>
    <mergeCell ref="W3:AB3"/>
    <mergeCell ref="AC3:AC4"/>
    <mergeCell ref="AD3:AI3"/>
    <mergeCell ref="AJ3:AJ4"/>
  </mergeCells>
  <printOptions horizontalCentered="1"/>
  <pageMargins left="0.19685039370078741" right="0.19685039370078741" top="0.82677165354330717" bottom="0.19685039370078741" header="0" footer="0"/>
  <pageSetup paperSize="9" scale="46" fitToHeight="0" orientation="landscape" r:id="rId1"/>
  <rowBreaks count="1" manualBreakCount="1">
    <brk id="86" max="11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119</vt:lpstr>
      <vt:lpstr>'119'!Область_печати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Lenovo</cp:lastModifiedBy>
  <dcterms:created xsi:type="dcterms:W3CDTF">2024-02-12T14:15:19Z</dcterms:created>
  <dcterms:modified xsi:type="dcterms:W3CDTF">2024-02-15T13:13:45Z</dcterms:modified>
</cp:coreProperties>
</file>